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F1B49371-5A5E-425B-892D-61B87A0B85A3}" xr6:coauthVersionLast="31" xr6:coauthVersionMax="37" xr10:uidLastSave="{00000000-0000-0000-0000-000000000000}"/>
  <bookViews>
    <workbookView xWindow="240" yWindow="96" windowWidth="14808" windowHeight="7716" xr2:uid="{00000000-000D-0000-FFFF-FFFF00000000}"/>
  </bookViews>
  <sheets>
    <sheet name="Minor Software Kwaliteit" sheetId="1" r:id="rId1"/>
    <sheet name="Blad1" sheetId="3" r:id="rId2"/>
    <sheet name="Voortgang Ontwikkeling" sheetId="2" r:id="rId3"/>
  </sheets>
  <definedNames>
    <definedName name="_xlnm._FilterDatabase" localSheetId="2" hidden="1">'Voortgang Ontwikkeling'!$B$1:$L$5</definedName>
  </definedNames>
  <calcPr calcId="179017" concurrentCalc="0"/>
</workbook>
</file>

<file path=xl/calcChain.xml><?xml version="1.0" encoding="utf-8"?>
<calcChain xmlns="http://schemas.openxmlformats.org/spreadsheetml/2006/main">
  <c r="K57" i="2" l="1"/>
  <c r="K56" i="2"/>
  <c r="K58" i="2"/>
  <c r="K59" i="2"/>
  <c r="K60" i="2"/>
  <c r="K61" i="2"/>
  <c r="K62" i="2"/>
  <c r="K63" i="2"/>
  <c r="K64" i="2"/>
  <c r="J63" i="2"/>
  <c r="J59" i="2"/>
  <c r="J60" i="2"/>
  <c r="J61" i="2"/>
  <c r="J62" i="2"/>
  <c r="J58" i="2"/>
  <c r="J57" i="2"/>
  <c r="J56" i="2"/>
  <c r="J64" i="2"/>
</calcChain>
</file>

<file path=xl/sharedStrings.xml><?xml version="1.0" encoding="utf-8"?>
<sst xmlns="http://schemas.openxmlformats.org/spreadsheetml/2006/main" count="510" uniqueCount="218">
  <si>
    <t>Blok 1: Fundamentals</t>
  </si>
  <si>
    <t>Week</t>
  </si>
  <si>
    <t>Maandag</t>
  </si>
  <si>
    <t>Dinsdag</t>
  </si>
  <si>
    <t>Woensdag</t>
  </si>
  <si>
    <t>Donderdag</t>
  </si>
  <si>
    <t>Ronald</t>
  </si>
  <si>
    <t>Gerard</t>
  </si>
  <si>
    <t>Jos</t>
  </si>
  <si>
    <t>Maurice M</t>
  </si>
  <si>
    <t>Leo</t>
  </si>
  <si>
    <t>Toets 1</t>
  </si>
  <si>
    <t>Blok 2: Advanced</t>
  </si>
  <si>
    <t>Maurice H</t>
  </si>
  <si>
    <t>Hossein</t>
  </si>
  <si>
    <t>Blok 3: Specials</t>
  </si>
  <si>
    <t>Ger</t>
  </si>
  <si>
    <t>case 3</t>
  </si>
  <si>
    <t>Toets 3</t>
  </si>
  <si>
    <t>Bert</t>
  </si>
  <si>
    <t>Blok 4: Internship</t>
  </si>
  <si>
    <t>Herkansingen / reparaties</t>
  </si>
  <si>
    <t>herkansing toets 1</t>
  </si>
  <si>
    <t>herkansing toets 2</t>
  </si>
  <si>
    <t>herkansing toets 3</t>
  </si>
  <si>
    <t>reparatie cases</t>
  </si>
  <si>
    <t>Door (1)</t>
  </si>
  <si>
    <t>Door (2)</t>
  </si>
  <si>
    <t>Status 23 mrt 2016</t>
  </si>
  <si>
    <t>Status 19 mei 2016</t>
  </si>
  <si>
    <t>Week 1</t>
  </si>
  <si>
    <t>L_1.1</t>
  </si>
  <si>
    <t>ontwikkeling</t>
  </si>
  <si>
    <t>L_1.2</t>
  </si>
  <si>
    <t>review</t>
  </si>
  <si>
    <t>L_1.3</t>
  </si>
  <si>
    <t>L_1.4</t>
  </si>
  <si>
    <t>Week 2</t>
  </si>
  <si>
    <t>L_2.1</t>
  </si>
  <si>
    <t>L_2.2</t>
  </si>
  <si>
    <t>L_2.3</t>
  </si>
  <si>
    <t>afgerond</t>
  </si>
  <si>
    <t>L_2.4</t>
  </si>
  <si>
    <t>Week 3</t>
  </si>
  <si>
    <t>L_3.1</t>
  </si>
  <si>
    <t>L_3.2</t>
  </si>
  <si>
    <t>L_3.3</t>
  </si>
  <si>
    <t>L_3.4</t>
  </si>
  <si>
    <t>Week 4</t>
  </si>
  <si>
    <t>L_4.1</t>
  </si>
  <si>
    <t>Week 5</t>
  </si>
  <si>
    <t>L_5.1</t>
  </si>
  <si>
    <t>L_5.2</t>
  </si>
  <si>
    <t>L_5.3</t>
  </si>
  <si>
    <t>L_5.4</t>
  </si>
  <si>
    <t>Week 6</t>
  </si>
  <si>
    <t>L_6.1</t>
  </si>
  <si>
    <t>L_6.2</t>
  </si>
  <si>
    <t>L_6.3</t>
  </si>
  <si>
    <t>L_6.4</t>
  </si>
  <si>
    <t>week 7</t>
  </si>
  <si>
    <t>L_7.1</t>
  </si>
  <si>
    <t>L_7.2</t>
  </si>
  <si>
    <t>L_7.3</t>
  </si>
  <si>
    <t>L_7.4</t>
  </si>
  <si>
    <t>Week 8</t>
  </si>
  <si>
    <t>L_8.1</t>
  </si>
  <si>
    <t>Week 9</t>
  </si>
  <si>
    <t>L_9.1</t>
  </si>
  <si>
    <t>L_9.2</t>
  </si>
  <si>
    <t>L_9.3</t>
  </si>
  <si>
    <t>L_9.4</t>
  </si>
  <si>
    <t>Week 10</t>
  </si>
  <si>
    <t>L_10.1</t>
  </si>
  <si>
    <t>L_10.2</t>
  </si>
  <si>
    <t>L_10.3</t>
  </si>
  <si>
    <t>L_10.4</t>
  </si>
  <si>
    <t>week 11</t>
  </si>
  <si>
    <t>L_11.1</t>
  </si>
  <si>
    <t>L_11.2</t>
  </si>
  <si>
    <t>L_11.3</t>
  </si>
  <si>
    <t>L_11.4</t>
  </si>
  <si>
    <t xml:space="preserve">week 12 </t>
  </si>
  <si>
    <t>L_12.1</t>
  </si>
  <si>
    <t>Week 13 - 18</t>
  </si>
  <si>
    <t>Internship</t>
  </si>
  <si>
    <t>status:</t>
  </si>
  <si>
    <t>Door (3)</t>
  </si>
  <si>
    <t>Status 3 oktober 2016</t>
  </si>
  <si>
    <t>review door 1</t>
  </si>
  <si>
    <t>review door 2</t>
  </si>
  <si>
    <t>Benjamin</t>
  </si>
  <si>
    <t>Aantal reviews</t>
  </si>
  <si>
    <t>reviewer 1</t>
  </si>
  <si>
    <t>status</t>
  </si>
  <si>
    <t>geen lesplan</t>
  </si>
  <si>
    <t>versie 06</t>
  </si>
  <si>
    <t>versie 07</t>
  </si>
  <si>
    <t>review ja. Geen 06</t>
  </si>
  <si>
    <t>versie 05.1</t>
  </si>
  <si>
    <t>versie 06. feedback verwerken</t>
  </si>
  <si>
    <t>review 9-1</t>
  </si>
  <si>
    <t>versie 06. Afstemmen voorstel Ger / Benjamin</t>
  </si>
  <si>
    <t>versie 06. Bespreken voorstel opgenomen in lesplan</t>
  </si>
  <si>
    <t>Ger/Benjamin</t>
  </si>
  <si>
    <t>Ronald/Gerard</t>
  </si>
  <si>
    <t>Maurice/Leo</t>
  </si>
  <si>
    <t>Jos/ Maurice M.</t>
  </si>
  <si>
    <t>Review 9-1</t>
  </si>
  <si>
    <t>review 31-1 resultaat</t>
  </si>
  <si>
    <t>Toepassen van testautomatisering</t>
  </si>
  <si>
    <t>Opstellen requirements / userstories</t>
  </si>
  <si>
    <t>Introductie tot software testen</t>
  </si>
  <si>
    <t>Review principes</t>
  </si>
  <si>
    <t>inleiding en gebruik testdata</t>
  </si>
  <si>
    <t>opstellen testplan</t>
  </si>
  <si>
    <t>Toepassen testspecificatie tools</t>
  </si>
  <si>
    <t>Change, release-, defect en configuratie management</t>
  </si>
  <si>
    <t>Tooling strategie</t>
  </si>
  <si>
    <t>Selectie en opstellen testaanpak</t>
  </si>
  <si>
    <t>Metrieken</t>
  </si>
  <si>
    <t>Testspecificatie technieken</t>
  </si>
  <si>
    <t>Ontwerpen testgevallen eenvoudige en complexe situaties</t>
  </si>
  <si>
    <t>Rapporteren en Accepteren</t>
  </si>
  <si>
    <t>Regie van Kwaliteit</t>
  </si>
  <si>
    <t>Uitvoeren van risico analyse</t>
  </si>
  <si>
    <t>Testscholen</t>
  </si>
  <si>
    <t>Java / unit testing</t>
  </si>
  <si>
    <t>TDD / ATDD</t>
  </si>
  <si>
    <t>Testverbetermodellen</t>
  </si>
  <si>
    <r>
      <t xml:space="preserve">Introductie kwaliteit en software testen
Testrollen
</t>
    </r>
    <r>
      <rPr>
        <b/>
        <sz val="11"/>
        <color theme="1"/>
        <rFont val="Calibri"/>
        <family val="2"/>
        <scheme val="minor"/>
      </rPr>
      <t>Ger Oosting</t>
    </r>
    <r>
      <rPr>
        <sz val="11"/>
        <color theme="1"/>
        <rFont val="Calibri"/>
        <family val="2"/>
        <scheme val="minor"/>
      </rPr>
      <t xml:space="preserve"> 
Maarten Beks
Jeroen van Deelen
Martine Kortekaas</t>
    </r>
  </si>
  <si>
    <r>
      <t xml:space="preserve">Inleiding ontwerpen testgevallen
</t>
    </r>
    <r>
      <rPr>
        <b/>
        <sz val="11"/>
        <color theme="1"/>
        <rFont val="Calibri"/>
        <family val="2"/>
        <scheme val="minor"/>
      </rPr>
      <t>Ger Oosting</t>
    </r>
    <r>
      <rPr>
        <sz val="11"/>
        <color theme="1"/>
        <rFont val="Calibri"/>
        <family val="2"/>
        <scheme val="minor"/>
      </rPr>
      <t xml:space="preserve">
Maarten Beks</t>
    </r>
  </si>
  <si>
    <r>
      <t xml:space="preserve">Test specificatie technieken (deel 1)
</t>
    </r>
    <r>
      <rPr>
        <b/>
        <sz val="11"/>
        <color theme="1"/>
        <rFont val="Calibri"/>
        <family val="2"/>
        <scheme val="minor"/>
      </rPr>
      <t>Ger Oosting</t>
    </r>
    <r>
      <rPr>
        <sz val="11"/>
        <color theme="1"/>
        <rFont val="Calibri"/>
        <family val="2"/>
        <scheme val="minor"/>
      </rPr>
      <t xml:space="preserve">
Maarten Beks</t>
    </r>
  </si>
  <si>
    <r>
      <t xml:space="preserve">Algemeen reviewen (principes)
informele review
walkthrough
technical review
inspectie
Review principes
</t>
    </r>
    <r>
      <rPr>
        <b/>
        <sz val="11"/>
        <color theme="1"/>
        <rFont val="Calibri"/>
        <family val="2"/>
        <scheme val="minor"/>
      </rPr>
      <t>Ger Oosting</t>
    </r>
    <r>
      <rPr>
        <sz val="11"/>
        <color theme="1"/>
        <rFont val="Calibri"/>
        <family val="2"/>
        <scheme val="minor"/>
      </rPr>
      <t xml:space="preserve">
Gerard Kruijff</t>
    </r>
  </si>
  <si>
    <r>
      <t xml:space="preserve">Principes van testdata
</t>
    </r>
    <r>
      <rPr>
        <b/>
        <sz val="11"/>
        <color theme="1"/>
        <rFont val="Calibri"/>
        <family val="2"/>
        <scheme val="minor"/>
      </rPr>
      <t>Edwin van Vliet</t>
    </r>
    <r>
      <rPr>
        <sz val="11"/>
        <color theme="1"/>
        <rFont val="Calibri"/>
        <family val="2"/>
        <scheme val="minor"/>
      </rPr>
      <t xml:space="preserve">
Maarten Beks
</t>
    </r>
  </si>
  <si>
    <r>
      <t xml:space="preserve">Toepassen testontwerptechniek tools. Basis vanuit 3.1 en 3.2
</t>
    </r>
    <r>
      <rPr>
        <b/>
        <sz val="11"/>
        <color theme="1"/>
        <rFont val="Calibri"/>
        <family val="2"/>
        <scheme val="minor"/>
      </rPr>
      <t>Marcel Mersie</t>
    </r>
    <r>
      <rPr>
        <sz val="11"/>
        <color theme="1"/>
        <rFont val="Calibri"/>
        <family val="2"/>
        <scheme val="minor"/>
      </rPr>
      <t xml:space="preserve">
Maarten Beks
</t>
    </r>
  </si>
  <si>
    <r>
      <t xml:space="preserve">Uitwerken tooling strategie
</t>
    </r>
    <r>
      <rPr>
        <b/>
        <sz val="11"/>
        <color theme="1"/>
        <rFont val="Calibri"/>
        <family val="2"/>
        <scheme val="minor"/>
      </rPr>
      <t>Marcel Mersie</t>
    </r>
    <r>
      <rPr>
        <sz val="11"/>
        <color theme="1"/>
        <rFont val="Calibri"/>
        <family val="2"/>
        <scheme val="minor"/>
      </rPr>
      <t xml:space="preserve">
Maarten Beks
</t>
    </r>
  </si>
  <si>
    <r>
      <t xml:space="preserve">Adviseren over de te kiezen testaanpak (Theorie):
Lean and Agile
Scrum and Kanban
Waterfall and V-modell
Outsourcing
Testing in Agile
Common challenges for testers
</t>
    </r>
    <r>
      <rPr>
        <b/>
        <sz val="11"/>
        <color theme="1"/>
        <rFont val="Calibri"/>
        <family val="2"/>
        <scheme val="minor"/>
      </rPr>
      <t>Leo vd Aalst</t>
    </r>
    <r>
      <rPr>
        <sz val="11"/>
        <color theme="1"/>
        <rFont val="Calibri"/>
        <family val="2"/>
        <scheme val="minor"/>
      </rPr>
      <t xml:space="preserve">
Henk van Merode</t>
    </r>
  </si>
  <si>
    <r>
      <t xml:space="preserve">Adviseren over de te kiezen testaanpak (Toepassen):
Lean and Agile
Scrum and Kanban
Waterfall and V-modell
Outsourcing(levermodellen)
Testing in Agile
Common challenges for testers
</t>
    </r>
    <r>
      <rPr>
        <b/>
        <sz val="11"/>
        <color theme="1"/>
        <rFont val="Calibri"/>
        <family val="2"/>
        <scheme val="minor"/>
      </rPr>
      <t>Leo vd Aalst</t>
    </r>
    <r>
      <rPr>
        <sz val="11"/>
        <color theme="1"/>
        <rFont val="Calibri"/>
        <family val="2"/>
        <scheme val="minor"/>
      </rPr>
      <t xml:space="preserve">
Maarten Beks</t>
    </r>
  </si>
  <si>
    <r>
      <t xml:space="preserve">Testaanpak passen bij ontwikkelmethodiek
Testsoorten/ vormen/ technieken/ planning
</t>
    </r>
    <r>
      <rPr>
        <b/>
        <sz val="11"/>
        <color theme="1"/>
        <rFont val="Calibri"/>
        <family val="2"/>
        <scheme val="minor"/>
      </rPr>
      <t>Leo vd Aalst</t>
    </r>
    <r>
      <rPr>
        <sz val="11"/>
        <color theme="1"/>
        <rFont val="Calibri"/>
        <family val="2"/>
        <scheme val="minor"/>
      </rPr>
      <t xml:space="preserve">
Menno van de Berg</t>
    </r>
  </si>
  <si>
    <r>
      <t xml:space="preserve">Toepassen van non scripted testen
</t>
    </r>
    <r>
      <rPr>
        <b/>
        <sz val="11"/>
        <color theme="1"/>
        <rFont val="Calibri"/>
        <family val="2"/>
        <scheme val="minor"/>
      </rPr>
      <t>Rik Marselis</t>
    </r>
    <r>
      <rPr>
        <sz val="11"/>
        <color theme="1"/>
        <rFont val="Calibri"/>
        <family val="2"/>
        <scheme val="minor"/>
      </rPr>
      <t xml:space="preserve">
Henk van Merode</t>
    </r>
  </si>
  <si>
    <r>
      <t xml:space="preserve">Beoordelen datakwaliteit/conversie (advanced)
genereren testdata
</t>
    </r>
    <r>
      <rPr>
        <b/>
        <sz val="11"/>
        <color theme="1"/>
        <rFont val="Calibri"/>
        <family val="2"/>
        <scheme val="minor"/>
      </rPr>
      <t>Edwin van Vliet</t>
    </r>
    <r>
      <rPr>
        <sz val="11"/>
        <color theme="1"/>
        <rFont val="Calibri"/>
        <family val="2"/>
        <scheme val="minor"/>
      </rPr>
      <t xml:space="preserve">
Marcel Mersie
Menno van de Berg</t>
    </r>
  </si>
  <si>
    <t>Lead heeft afgezegd</t>
  </si>
  <si>
    <t>Content en data toegezegd door lead</t>
  </si>
  <si>
    <t>Nog geen reactie van docent (lead)</t>
  </si>
  <si>
    <r>
      <t xml:space="preserve">Testontwerptechnieken deel 2 
Uitvoeren testgevallen afhankelijk van het testplan, obv resultaat verdere exploratie
presentatie van de testuitvoer resultaten
</t>
    </r>
    <r>
      <rPr>
        <b/>
        <sz val="11"/>
        <color theme="1"/>
        <rFont val="Calibri"/>
        <family val="2"/>
        <scheme val="minor"/>
      </rPr>
      <t>Hossein Chamani</t>
    </r>
    <r>
      <rPr>
        <sz val="11"/>
        <color theme="1"/>
        <rFont val="Calibri"/>
        <family val="2"/>
        <scheme val="minor"/>
      </rPr>
      <t xml:space="preserve">
Ger Oosting
</t>
    </r>
  </si>
  <si>
    <r>
      <t xml:space="preserve">Acceptance Test Driven Development
Business Driven Development
</t>
    </r>
    <r>
      <rPr>
        <b/>
        <sz val="11"/>
        <color theme="1"/>
        <rFont val="Calibri"/>
        <family val="2"/>
        <scheme val="minor"/>
      </rPr>
      <t>Onno La Roi</t>
    </r>
  </si>
  <si>
    <r>
      <t xml:space="preserve">Specificeren en uitvoeren complexe testgevallen: meerdere ketens, meerdere testvormen en testsoorten 
</t>
    </r>
    <r>
      <rPr>
        <b/>
        <sz val="11"/>
        <color theme="1"/>
        <rFont val="Calibri"/>
        <family val="2"/>
        <scheme val="minor"/>
      </rPr>
      <t>Gerard Kruijf</t>
    </r>
    <r>
      <rPr>
        <sz val="11"/>
        <color theme="1"/>
        <rFont val="Calibri"/>
        <family val="2"/>
        <scheme val="minor"/>
      </rPr>
      <t xml:space="preserve">
Ger Oosting
Paul Jansen
 </t>
    </r>
  </si>
  <si>
    <r>
      <t xml:space="preserve">Creëren van veilige systemen
</t>
    </r>
    <r>
      <rPr>
        <b/>
        <sz val="11"/>
        <color theme="1"/>
        <rFont val="Calibri"/>
        <family val="2"/>
        <scheme val="minor"/>
      </rPr>
      <t xml:space="preserve">Tony Kraanen
</t>
    </r>
    <r>
      <rPr>
        <sz val="11"/>
        <color theme="1"/>
        <rFont val="Calibri"/>
        <family val="2"/>
        <scheme val="minor"/>
      </rPr>
      <t>Sara Raap-van Bussel
Babar Khan</t>
    </r>
  </si>
  <si>
    <r>
      <t xml:space="preserve">Metrieken (meten van kwaliteit)
</t>
    </r>
    <r>
      <rPr>
        <b/>
        <sz val="11"/>
        <color theme="1"/>
        <rFont val="Calibri"/>
        <family val="2"/>
        <scheme val="minor"/>
      </rPr>
      <t xml:space="preserve">Ronald Kerkhoff
</t>
    </r>
    <r>
      <rPr>
        <sz val="11"/>
        <color theme="1"/>
        <rFont val="Calibri"/>
        <family val="2"/>
        <scheme val="minor"/>
      </rPr>
      <t>Paul Jansen</t>
    </r>
  </si>
  <si>
    <r>
      <t xml:space="preserve">Test Verbeter modellen
</t>
    </r>
    <r>
      <rPr>
        <b/>
        <sz val="11"/>
        <color theme="1"/>
        <rFont val="Calibri"/>
        <family val="2"/>
        <scheme val="minor"/>
      </rPr>
      <t xml:space="preserve">Rik Marselis
</t>
    </r>
    <r>
      <rPr>
        <sz val="11"/>
        <color theme="1"/>
        <rFont val="Calibri"/>
        <family val="2"/>
        <scheme val="minor"/>
      </rPr>
      <t>Ronald Kerkhoff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</si>
  <si>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Vaststellen en beoordelen testbasis
</t>
    </r>
    <r>
      <rPr>
        <b/>
        <sz val="11"/>
        <color theme="1"/>
        <rFont val="Calibri"/>
        <family val="2"/>
        <scheme val="minor"/>
      </rPr>
      <t>Jurgen van Amerongen</t>
    </r>
    <r>
      <rPr>
        <sz val="11"/>
        <color theme="1"/>
        <rFont val="Calibri"/>
        <family val="2"/>
        <scheme val="minor"/>
      </rPr>
      <t xml:space="preserve">
Menno van de Berg</t>
    </r>
  </si>
  <si>
    <r>
      <t xml:space="preserve">Toepassen van testautomatisering (1)
</t>
    </r>
    <r>
      <rPr>
        <b/>
        <sz val="11"/>
        <color theme="1"/>
        <rFont val="Calibri"/>
        <family val="2"/>
        <scheme val="minor"/>
      </rPr>
      <t>Maarten Beks</t>
    </r>
    <r>
      <rPr>
        <sz val="11"/>
        <color theme="1"/>
        <rFont val="Calibri"/>
        <family val="2"/>
        <scheme val="minor"/>
      </rPr>
      <t xml:space="preserve">
Marcel Mersie
Martine Kortekaas</t>
    </r>
  </si>
  <si>
    <r>
      <t xml:space="preserve">Toepassen van testautomatisering (2)
</t>
    </r>
    <r>
      <rPr>
        <b/>
        <sz val="11"/>
        <color theme="1"/>
        <rFont val="Calibri"/>
        <family val="2"/>
        <scheme val="minor"/>
      </rPr>
      <t>Maarten Beks</t>
    </r>
    <r>
      <rPr>
        <sz val="11"/>
        <color theme="1"/>
        <rFont val="Calibri"/>
        <family val="2"/>
        <scheme val="minor"/>
      </rPr>
      <t xml:space="preserve">
Marcel Mersie
Martine Kortekaas</t>
    </r>
  </si>
  <si>
    <r>
      <t xml:space="preserve">case 1
</t>
    </r>
    <r>
      <rPr>
        <b/>
        <sz val="11"/>
        <color theme="1"/>
        <rFont val="Calibri"/>
        <family val="2"/>
        <scheme val="minor"/>
      </rPr>
      <t>Jurgen van Amerongen  en Gerard Kruijff</t>
    </r>
  </si>
  <si>
    <r>
      <t xml:space="preserve">case 1
</t>
    </r>
    <r>
      <rPr>
        <b/>
        <sz val="11"/>
        <color theme="1"/>
        <rFont val="Calibri"/>
        <family val="2"/>
        <scheme val="minor"/>
      </rPr>
      <t>Jurgen van Amerongen en Gerard Kruijff</t>
    </r>
  </si>
  <si>
    <t>Maandag - 26-08-2019</t>
  </si>
  <si>
    <t>Dinsdag - 27-08-2019</t>
  </si>
  <si>
    <t>Woensdag - 28-08-2019</t>
  </si>
  <si>
    <t>Donderdag - 29-08-2019</t>
  </si>
  <si>
    <t>Donderdag - 05-09-2019</t>
  </si>
  <si>
    <t>Woensdag - 04-09-2019</t>
  </si>
  <si>
    <t>Dinsdag - 03-09-2019</t>
  </si>
  <si>
    <t>Maandag - 02-09-2019</t>
  </si>
  <si>
    <t>Maandag - 09-09-2019</t>
  </si>
  <si>
    <t>Dinsdag - 10-09-2019</t>
  </si>
  <si>
    <t>Woensdag - 11-09-2019</t>
  </si>
  <si>
    <t>Donderdag - 12-09-2019</t>
  </si>
  <si>
    <t>Maandag - 16-09-2019</t>
  </si>
  <si>
    <t>Dinsdag - 17-09-2019</t>
  </si>
  <si>
    <t>Woensdag - 18-09-2019</t>
  </si>
  <si>
    <t>Donderdag - 19-09-2018</t>
  </si>
  <si>
    <t>Maandag - 23-09-2019</t>
  </si>
  <si>
    <t>Dinsdag - 24-09-2019</t>
  </si>
  <si>
    <t>Woensdag 25-09-2019</t>
  </si>
  <si>
    <t>Donderdag - 26-09-2019</t>
  </si>
  <si>
    <t>Maandag - 30-09-2019</t>
  </si>
  <si>
    <t>Dinsdag - 01-10-2019</t>
  </si>
  <si>
    <t>Woensdag - 02-10-2019</t>
  </si>
  <si>
    <t>Donderdag - 03-10-2019</t>
  </si>
  <si>
    <t>Maandag - 07-10-2019</t>
  </si>
  <si>
    <t>Dinsdag - 08-10-2019</t>
  </si>
  <si>
    <t>Maandag - 14-10-2019</t>
  </si>
  <si>
    <t>Dinsdag - 15-10-2019</t>
  </si>
  <si>
    <t>Woensdag - 16-10-2019</t>
  </si>
  <si>
    <t>Donderdag - 17-10-2019</t>
  </si>
  <si>
    <t>herftstvakantie</t>
  </si>
  <si>
    <t>Maandag - 21-10-2019</t>
  </si>
  <si>
    <t>Dinsdag - 22-10-2019</t>
  </si>
  <si>
    <t>Woensdag - 23-10-2019</t>
  </si>
  <si>
    <t>Donderdag -24-10-2019</t>
  </si>
  <si>
    <t>Dinsdag - 29-10-2019</t>
  </si>
  <si>
    <t>Woensdag - 30-10-2019</t>
  </si>
  <si>
    <t>Donderdag - 31-10-2019</t>
  </si>
  <si>
    <t>Maandag - 04-11-2019</t>
  </si>
  <si>
    <t>Maandag - 28-10-2019</t>
  </si>
  <si>
    <t>Dinsdag 05-11-2019</t>
  </si>
  <si>
    <t>Woensdag - 06-11-2019</t>
  </si>
  <si>
    <t>Donderdag - 07-11-2019</t>
  </si>
  <si>
    <t>Maandag - 11-11-2019</t>
  </si>
  <si>
    <t>Dinsdag - 12-11-2019</t>
  </si>
  <si>
    <t>Woensdag - 13-11-2019</t>
  </si>
  <si>
    <t>Donderdag - 14-11-2019</t>
  </si>
  <si>
    <t>(april 2019)</t>
  </si>
  <si>
    <t>Tesntet Minor Software Kwaliteit en Testen 2019/2020</t>
  </si>
  <si>
    <t>CONCEPT</t>
  </si>
  <si>
    <t>Toets 2</t>
  </si>
  <si>
    <t>Woensdag - 09-10-2019</t>
  </si>
  <si>
    <t>Donderdag 10-10-2019</t>
  </si>
  <si>
    <r>
      <t xml:space="preserve">Testscholen + Regie van kwaliteit
</t>
    </r>
    <r>
      <rPr>
        <b/>
        <sz val="11"/>
        <color theme="1"/>
        <rFont val="Calibri"/>
        <family val="2"/>
        <scheme val="minor"/>
      </rPr>
      <t xml:space="preserve">Jos van Rooijen
</t>
    </r>
    <r>
      <rPr>
        <sz val="11"/>
        <color theme="1"/>
        <rFont val="Calibri"/>
        <family val="2"/>
        <scheme val="minor"/>
      </rPr>
      <t>Ronald Kerkhoff
Chester Jansen
Rene Bliekendaal</t>
    </r>
  </si>
  <si>
    <t>11 september Testnet Najaarsevenement 2019</t>
  </si>
  <si>
    <r>
      <t xml:space="preserve">CI/CD - Unit testen
</t>
    </r>
    <r>
      <rPr>
        <b/>
        <sz val="11"/>
        <color theme="1"/>
        <rFont val="Calibri"/>
        <family val="2"/>
        <scheme val="minor"/>
      </rPr>
      <t>Mark Paap</t>
    </r>
  </si>
  <si>
    <r>
      <t xml:space="preserve">Test Driven Development
</t>
    </r>
    <r>
      <rPr>
        <b/>
        <sz val="11"/>
        <color theme="1"/>
        <rFont val="Calibri"/>
        <family val="2"/>
        <scheme val="minor"/>
      </rPr>
      <t>Henk van Merode</t>
    </r>
    <r>
      <rPr>
        <sz val="11"/>
        <color theme="1"/>
        <rFont val="Calibri"/>
        <family val="2"/>
        <scheme val="minor"/>
      </rPr>
      <t xml:space="preserve">
</t>
    </r>
  </si>
  <si>
    <r>
      <t>Uitvoeren van risico management
(</t>
    </r>
    <r>
      <rPr>
        <b/>
        <sz val="11"/>
        <color theme="1"/>
        <rFont val="Calibri"/>
        <family val="2"/>
        <scheme val="minor"/>
      </rPr>
      <t>Rik Marselis)</t>
    </r>
    <r>
      <rPr>
        <sz val="11"/>
        <color theme="1"/>
        <rFont val="Calibri"/>
        <family val="2"/>
        <scheme val="minor"/>
      </rPr>
      <t xml:space="preserve">
Maarten Beks
Jeroen van Deelen</t>
    </r>
  </si>
  <si>
    <r>
      <t xml:space="preserve">Globaal testplan
Oplopend van eenvoudig naar risico gebaseerd/context gerelateerd
Van een testsoort naar meerdere testsoorten/-vormen
Definitie benodigde testomgevingen en testdata
</t>
    </r>
    <r>
      <rPr>
        <b/>
        <sz val="11"/>
        <color theme="1"/>
        <rFont val="Calibri"/>
        <family val="2"/>
        <scheme val="minor"/>
      </rPr>
      <t>Rik van Olphen (Squerist)</t>
    </r>
    <r>
      <rPr>
        <sz val="11"/>
        <color theme="1"/>
        <rFont val="Calibri"/>
        <family val="2"/>
        <scheme val="minor"/>
      </rPr>
      <t xml:space="preserve">
Jeroen van Deelen (Squerist)</t>
    </r>
  </si>
  <si>
    <r>
      <t xml:space="preserve">Opstellen gedetailleerd testplan context/risico gebaseerd (lateraal denken)
</t>
    </r>
    <r>
      <rPr>
        <b/>
        <sz val="11"/>
        <color theme="1"/>
        <rFont val="Calibri"/>
        <family val="2"/>
        <scheme val="minor"/>
      </rPr>
      <t>Rik van Olphen (Squerist)</t>
    </r>
    <r>
      <rPr>
        <sz val="11"/>
        <color theme="1"/>
        <rFont val="Calibri"/>
        <family val="2"/>
        <scheme val="minor"/>
      </rPr>
      <t xml:space="preserve">
Jeroen van Deelen (Squerist)</t>
    </r>
  </si>
  <si>
    <r>
      <t xml:space="preserve">Testen van onderhoud 
impact analyse + regressie testset bepaling
</t>
    </r>
    <r>
      <rPr>
        <b/>
        <sz val="11"/>
        <color theme="1"/>
        <rFont val="Calibri"/>
        <family val="2"/>
        <scheme val="minor"/>
      </rPr>
      <t>Ilrina Malgina (BDO)</t>
    </r>
  </si>
  <si>
    <r>
      <t xml:space="preserve">Change management
Defect management
Configuration management 
Release management
</t>
    </r>
    <r>
      <rPr>
        <b/>
        <sz val="11"/>
        <color theme="1"/>
        <rFont val="Calibri"/>
        <family val="2"/>
        <scheme val="minor"/>
      </rPr>
      <t>&lt;&gt;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</si>
</sst>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 wrapText="1"/>
    </xf>
    <xf numFmtId="49" fontId="0" fillId="6" borderId="0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49" fontId="0" fillId="7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0" borderId="1" xfId="0" applyBorder="1"/>
    <xf numFmtId="49" fontId="0" fillId="0" borderId="1" xfId="0" applyNumberFormat="1" applyBorder="1" applyAlignment="1">
      <alignment vertical="top" wrapText="1"/>
    </xf>
    <xf numFmtId="0" fontId="0" fillId="3" borderId="1" xfId="0" applyFill="1" applyBorder="1" applyAlignment="1">
      <alignment vertical="top"/>
    </xf>
    <xf numFmtId="49" fontId="0" fillId="6" borderId="5" xfId="0" applyNumberFormat="1" applyFill="1" applyBorder="1" applyAlignment="1">
      <alignment vertical="top" wrapText="1"/>
    </xf>
    <xf numFmtId="49" fontId="0" fillId="6" borderId="6" xfId="0" applyNumberFormat="1" applyFill="1" applyBorder="1" applyAlignment="1">
      <alignment vertical="top" wrapText="1"/>
    </xf>
    <xf numFmtId="49" fontId="0" fillId="6" borderId="7" xfId="0" applyNumberFormat="1" applyFill="1" applyBorder="1" applyAlignment="1">
      <alignment vertical="top" wrapText="1"/>
    </xf>
    <xf numFmtId="49" fontId="0" fillId="6" borderId="8" xfId="0" applyNumberFormat="1" applyFill="1" applyBorder="1" applyAlignment="1">
      <alignment vertical="top" wrapText="1"/>
    </xf>
    <xf numFmtId="49" fontId="0" fillId="6" borderId="9" xfId="0" applyNumberFormat="1" applyFill="1" applyBorder="1" applyAlignment="1">
      <alignment vertical="top" wrapText="1"/>
    </xf>
    <xf numFmtId="49" fontId="0" fillId="6" borderId="10" xfId="0" applyNumberFormat="1" applyFill="1" applyBorder="1" applyAlignment="1">
      <alignment vertical="top" wrapText="1"/>
    </xf>
    <xf numFmtId="49" fontId="0" fillId="6" borderId="12" xfId="0" applyNumberFormat="1" applyFill="1" applyBorder="1" applyAlignment="1">
      <alignment vertical="top" wrapText="1"/>
    </xf>
    <xf numFmtId="49" fontId="0" fillId="6" borderId="11" xfId="0" applyNumberFormat="1" applyFill="1" applyBorder="1" applyAlignment="1">
      <alignment vertical="top" wrapText="1"/>
    </xf>
    <xf numFmtId="0" fontId="0" fillId="4" borderId="1" xfId="0" applyFill="1" applyBorder="1"/>
    <xf numFmtId="0" fontId="0" fillId="4" borderId="2" xfId="0" applyFill="1" applyBorder="1" applyAlignment="1">
      <alignment vertical="top"/>
    </xf>
    <xf numFmtId="49" fontId="0" fillId="4" borderId="3" xfId="0" applyNumberFormat="1" applyFill="1" applyBorder="1" applyAlignment="1">
      <alignment vertical="top" wrapText="1"/>
    </xf>
    <xf numFmtId="49" fontId="0" fillId="4" borderId="4" xfId="0" applyNumberFormat="1" applyFill="1" applyBorder="1" applyAlignment="1">
      <alignment vertical="top" wrapText="1"/>
    </xf>
    <xf numFmtId="0" fontId="0" fillId="5" borderId="1" xfId="0" applyFill="1" applyBorder="1"/>
    <xf numFmtId="0" fontId="0" fillId="5" borderId="2" xfId="0" applyFill="1" applyBorder="1" applyAlignment="1">
      <alignment vertical="top"/>
    </xf>
    <xf numFmtId="49" fontId="0" fillId="5" borderId="3" xfId="0" applyNumberFormat="1" applyFill="1" applyBorder="1" applyAlignment="1">
      <alignment vertical="top" wrapText="1"/>
    </xf>
    <xf numFmtId="49" fontId="0" fillId="5" borderId="4" xfId="0" applyNumberFormat="1" applyFill="1" applyBorder="1" applyAlignment="1">
      <alignment vertical="top" wrapText="1"/>
    </xf>
    <xf numFmtId="0" fontId="0" fillId="3" borderId="2" xfId="0" applyFill="1" applyBorder="1" applyAlignment="1">
      <alignment vertical="top"/>
    </xf>
    <xf numFmtId="49" fontId="0" fillId="3" borderId="3" xfId="0" applyNumberFormat="1" applyFill="1" applyBorder="1" applyAlignment="1">
      <alignment vertical="top" wrapText="1"/>
    </xf>
    <xf numFmtId="49" fontId="0" fillId="3" borderId="4" xfId="0" applyNumberFormat="1" applyFill="1" applyBorder="1" applyAlignment="1">
      <alignment vertical="top" wrapText="1"/>
    </xf>
    <xf numFmtId="0" fontId="0" fillId="4" borderId="5" xfId="0" applyFill="1" applyBorder="1" applyAlignment="1">
      <alignment vertical="top"/>
    </xf>
    <xf numFmtId="49" fontId="0" fillId="4" borderId="6" xfId="0" applyNumberFormat="1" applyFill="1" applyBorder="1" applyAlignment="1">
      <alignment vertical="top" wrapText="1"/>
    </xf>
    <xf numFmtId="49" fontId="0" fillId="4" borderId="7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1" fillId="0" borderId="0" xfId="0" applyFont="1"/>
    <xf numFmtId="0" fontId="0" fillId="0" borderId="0" xfId="0" applyFill="1" applyBorder="1"/>
    <xf numFmtId="49" fontId="0" fillId="0" borderId="0" xfId="0" applyNumberFormat="1" applyFill="1" applyBorder="1" applyAlignment="1">
      <alignment vertical="top" wrapText="1"/>
    </xf>
    <xf numFmtId="49" fontId="0" fillId="2" borderId="1" xfId="0" applyNumberFormat="1" applyFill="1" applyBorder="1" applyAlignment="1">
      <alignment vertical="top" wrapText="1"/>
    </xf>
    <xf numFmtId="49" fontId="0" fillId="3" borderId="1" xfId="0" applyNumberFormat="1" applyFill="1" applyBorder="1" applyAlignment="1">
      <alignment vertical="top" wrapText="1"/>
    </xf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NumberFormat="1" applyBorder="1"/>
    <xf numFmtId="0" fontId="0" fillId="0" borderId="15" xfId="0" applyFill="1" applyBorder="1"/>
    <xf numFmtId="0" fontId="0" fillId="0" borderId="17" xfId="0" applyFill="1" applyBorder="1"/>
    <xf numFmtId="0" fontId="0" fillId="0" borderId="20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4" xfId="0" applyBorder="1"/>
    <xf numFmtId="0" fontId="2" fillId="0" borderId="0" xfId="0" applyFont="1"/>
    <xf numFmtId="0" fontId="0" fillId="6" borderId="25" xfId="0" applyFill="1" applyBorder="1"/>
    <xf numFmtId="0" fontId="0" fillId="6" borderId="26" xfId="0" applyFill="1" applyBorder="1"/>
    <xf numFmtId="0" fontId="0" fillId="9" borderId="17" xfId="0" applyFill="1" applyBorder="1"/>
    <xf numFmtId="0" fontId="0" fillId="9" borderId="25" xfId="0" applyFill="1" applyBorder="1"/>
    <xf numFmtId="0" fontId="0" fillId="9" borderId="26" xfId="0" applyFill="1" applyBorder="1"/>
    <xf numFmtId="0" fontId="0" fillId="10" borderId="17" xfId="0" applyFill="1" applyBorder="1"/>
    <xf numFmtId="0" fontId="0" fillId="10" borderId="26" xfId="0" applyFill="1" applyBorder="1"/>
    <xf numFmtId="0" fontId="3" fillId="3" borderId="0" xfId="0" applyFont="1" applyFill="1"/>
    <xf numFmtId="0" fontId="0" fillId="0" borderId="1" xfId="0" applyBorder="1" applyAlignment="1">
      <alignment vertical="top" wrapText="1"/>
    </xf>
    <xf numFmtId="0" fontId="0" fillId="9" borderId="0" xfId="0" applyFill="1"/>
    <xf numFmtId="14" fontId="0" fillId="0" borderId="1" xfId="0" applyNumberFormat="1" applyBorder="1" applyAlignment="1">
      <alignment vertical="top"/>
    </xf>
    <xf numFmtId="0" fontId="0" fillId="10" borderId="0" xfId="0" applyFill="1"/>
    <xf numFmtId="0" fontId="0" fillId="11" borderId="0" xfId="0" applyFill="1"/>
    <xf numFmtId="49" fontId="0" fillId="0" borderId="0" xfId="0" quotePrefix="1" applyNumberFormat="1" applyFill="1" applyBorder="1" applyAlignment="1">
      <alignment vertical="top" wrapText="1"/>
    </xf>
    <xf numFmtId="0" fontId="0" fillId="12" borderId="1" xfId="0" applyFill="1" applyBorder="1" applyAlignment="1">
      <alignment vertical="top"/>
    </xf>
    <xf numFmtId="49" fontId="0" fillId="8" borderId="1" xfId="0" quotePrefix="1" applyNumberFormat="1" applyFill="1" applyBorder="1" applyAlignment="1">
      <alignment vertical="top" wrapText="1"/>
    </xf>
    <xf numFmtId="0" fontId="0" fillId="0" borderId="0" xfId="0" quotePrefix="1"/>
    <xf numFmtId="0" fontId="3" fillId="0" borderId="0" xfId="0" quotePrefix="1" applyFont="1" applyAlignment="1">
      <alignment vertical="top"/>
    </xf>
    <xf numFmtId="49" fontId="4" fillId="12" borderId="1" xfId="0" quotePrefix="1" applyNumberFormat="1" applyFont="1" applyFill="1" applyBorder="1" applyAlignment="1">
      <alignment vertical="top" wrapText="1"/>
    </xf>
    <xf numFmtId="49" fontId="0" fillId="13" borderId="1" xfId="0" quotePrefix="1" applyNumberFormat="1" applyFill="1" applyBorder="1" applyAlignment="1">
      <alignment vertical="top" wrapText="1"/>
    </xf>
    <xf numFmtId="0" fontId="5" fillId="0" borderId="0" xfId="0" applyFont="1" applyFill="1"/>
    <xf numFmtId="0" fontId="0" fillId="0" borderId="0" xfId="0" quotePrefix="1" applyFill="1" applyBorder="1" applyAlignment="1">
      <alignment vertical="top" wrapText="1"/>
    </xf>
    <xf numFmtId="49" fontId="0" fillId="9" borderId="1" xfId="0" applyNumberFormat="1" applyFill="1" applyBorder="1" applyAlignment="1">
      <alignment vertical="top" wrapText="1"/>
    </xf>
    <xf numFmtId="49" fontId="0" fillId="9" borderId="1" xfId="0" quotePrefix="1" applyNumberFormat="1" applyFill="1" applyBorder="1" applyAlignment="1">
      <alignment vertical="top" wrapText="1"/>
    </xf>
    <xf numFmtId="49" fontId="0" fillId="9" borderId="2" xfId="0" quotePrefix="1" applyNumberFormat="1" applyFill="1" applyBorder="1" applyAlignment="1">
      <alignment vertical="top" wrapText="1"/>
    </xf>
    <xf numFmtId="49" fontId="0" fillId="14" borderId="1" xfId="0" applyNumberFormat="1" applyFill="1" applyBorder="1" applyAlignment="1">
      <alignment vertical="top" wrapText="1"/>
    </xf>
    <xf numFmtId="49" fontId="0" fillId="15" borderId="1" xfId="0" applyNumberFormat="1" applyFill="1" applyBorder="1" applyAlignment="1">
      <alignment vertical="top" wrapText="1"/>
    </xf>
    <xf numFmtId="49" fontId="0" fillId="15" borderId="2" xfId="0" applyNumberFormat="1" applyFill="1" applyBorder="1" applyAlignment="1">
      <alignment vertical="top" wrapText="1"/>
    </xf>
    <xf numFmtId="0" fontId="0" fillId="15" borderId="4" xfId="0" applyFill="1" applyBorder="1" applyAlignment="1">
      <alignment vertical="top" wrapText="1"/>
    </xf>
    <xf numFmtId="49" fontId="0" fillId="9" borderId="2" xfId="0" quotePrefix="1" applyNumberFormat="1" applyFill="1" applyBorder="1" applyAlignment="1">
      <alignment vertical="top" wrapText="1"/>
    </xf>
    <xf numFmtId="0" fontId="0" fillId="9" borderId="4" xfId="0" applyFill="1" applyBorder="1" applyAlignment="1">
      <alignment vertical="top" wrapText="1"/>
    </xf>
    <xf numFmtId="49" fontId="0" fillId="13" borderId="2" xfId="0" quotePrefix="1" applyNumberFormat="1" applyFill="1" applyBorder="1" applyAlignment="1">
      <alignment vertical="top" wrapText="1"/>
    </xf>
    <xf numFmtId="0" fontId="0" fillId="13" borderId="4" xfId="0" applyFill="1" applyBorder="1" applyAlignment="1">
      <alignment vertical="top" wrapText="1"/>
    </xf>
  </cellXfs>
  <cellStyles count="1">
    <cellStyle name="Standaard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microsoft.com/office/2007/relationships/hdphoto" Target="../media/hdphoto1.wdp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2013921</xdr:colOff>
      <xdr:row>1</xdr:row>
      <xdr:rowOff>107576</xdr:rowOff>
    </xdr:from>
    <xdr:to>
      <xdr:col>5</xdr:col>
      <xdr:colOff>2126582</xdr:colOff>
      <xdr:row>3</xdr:row>
      <xdr:rowOff>739588</xdr:rowOff>
    </xdr:to>
    <xdr:pic>
      <xdr:nvPicPr>
        <xdr:cNvPr id="10" name="Afbeelding 9" descr="http://www.adformatie.nl/sites/default/files/nieuws/testnetlogo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274" y="304800"/>
          <a:ext cx="2535372" cy="1304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1025" name="AutoShape 1" descr="Afbeeldingsresultaat voor avans 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48818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1335740</xdr:colOff>
      <xdr:row>2</xdr:row>
      <xdr:rowOff>288304</xdr:rowOff>
    </xdr:from>
    <xdr:to>
      <xdr:col>4</xdr:col>
      <xdr:colOff>1661227</xdr:colOff>
      <xdr:row>3</xdr:row>
      <xdr:rowOff>614532</xdr:rowOff>
    </xdr:to>
    <xdr:pic>
      <xdr:nvPicPr>
        <xdr:cNvPr id="11" name="Afbeelding 10" descr="Afbeeldingsresultaat voor avans 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8093" y="664822"/>
          <a:ext cx="2680447" cy="819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178892</xdr:colOff>
      <xdr:row>40</xdr:row>
      <xdr:rowOff>131334</xdr:rowOff>
    </xdr:from>
    <xdr:to>
      <xdr:col>2</xdr:col>
      <xdr:colOff>1392215</xdr:colOff>
      <xdr:row>42</xdr:row>
      <xdr:rowOff>153296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572" y="22404594"/>
          <a:ext cx="1213323" cy="479162"/>
        </a:xfrm>
        <a:prstGeom prst="rect">
          <a:avLst/>
        </a:prstGeom>
      </xdr:spPr>
    </xdr:pic>
    <xdr:clientData/>
  </xdr:twoCellAnchor>
  <xdr:twoCellAnchor editAs="oneCell">
    <xdr:from>
      <xdr:col>2</xdr:col>
      <xdr:colOff>466315</xdr:colOff>
      <xdr:row>43</xdr:row>
      <xdr:rowOff>64643</xdr:rowOff>
    </xdr:from>
    <xdr:to>
      <xdr:col>2</xdr:col>
      <xdr:colOff>1227683</xdr:colOff>
      <xdr:row>45</xdr:row>
      <xdr:rowOff>53154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100000" l="0" r="100000">
                      <a14:foregroundMark x1="3521" y1="74390" x2="3521" y2="74390"/>
                      <a14:foregroundMark x1="47183" y1="42683" x2="47183" y2="42683"/>
                      <a14:foregroundMark x1="28873" y1="24390" x2="28873" y2="24390"/>
                      <a14:foregroundMark x1="42958" y1="24390" x2="42958" y2="24390"/>
                      <a14:foregroundMark x1="56338" y1="29268" x2="56338" y2="29268"/>
                      <a14:foregroundMark x1="69014" y1="24390" x2="69014" y2="24390"/>
                      <a14:foregroundMark x1="49296" y1="9756" x2="49296" y2="975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7995" y="23023703"/>
          <a:ext cx="761368" cy="445711"/>
        </a:xfrm>
        <a:prstGeom prst="rect">
          <a:avLst/>
        </a:prstGeom>
      </xdr:spPr>
    </xdr:pic>
    <xdr:clientData/>
  </xdr:twoCellAnchor>
  <xdr:twoCellAnchor editAs="oneCell">
    <xdr:from>
      <xdr:col>2</xdr:col>
      <xdr:colOff>1623059</xdr:colOff>
      <xdr:row>40</xdr:row>
      <xdr:rowOff>167524</xdr:rowOff>
    </xdr:from>
    <xdr:to>
      <xdr:col>2</xdr:col>
      <xdr:colOff>2149736</xdr:colOff>
      <xdr:row>44</xdr:row>
      <xdr:rowOff>151727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C8CEC782-E9BE-4E35-9C6A-657B876E0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739" y="24010504"/>
          <a:ext cx="526677" cy="898603"/>
        </a:xfrm>
        <a:prstGeom prst="rect">
          <a:avLst/>
        </a:prstGeom>
      </xdr:spPr>
    </xdr:pic>
    <xdr:clientData/>
  </xdr:twoCellAnchor>
  <xdr:twoCellAnchor editAs="oneCell">
    <xdr:from>
      <xdr:col>2</xdr:col>
      <xdr:colOff>2377439</xdr:colOff>
      <xdr:row>40</xdr:row>
      <xdr:rowOff>134611</xdr:rowOff>
    </xdr:from>
    <xdr:to>
      <xdr:col>3</xdr:col>
      <xdr:colOff>1397812</xdr:colOff>
      <xdr:row>42</xdr:row>
      <xdr:rowOff>68580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5C0D8D59-F1E6-40E9-A80A-168578FF44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0" b="26341"/>
        <a:stretch/>
      </xdr:blipFill>
      <xdr:spPr>
        <a:xfrm>
          <a:off x="4389119" y="23977591"/>
          <a:ext cx="1496873" cy="391169"/>
        </a:xfrm>
        <a:prstGeom prst="rect">
          <a:avLst/>
        </a:prstGeom>
      </xdr:spPr>
    </xdr:pic>
    <xdr:clientData/>
  </xdr:twoCellAnchor>
  <xdr:twoCellAnchor editAs="oneCell">
    <xdr:from>
      <xdr:col>3</xdr:col>
      <xdr:colOff>1661160</xdr:colOff>
      <xdr:row>40</xdr:row>
      <xdr:rowOff>160220</xdr:rowOff>
    </xdr:from>
    <xdr:to>
      <xdr:col>4</xdr:col>
      <xdr:colOff>982980</xdr:colOff>
      <xdr:row>42</xdr:row>
      <xdr:rowOff>167640</xdr:rowOff>
    </xdr:to>
    <xdr:pic>
      <xdr:nvPicPr>
        <xdr:cNvPr id="15" name="Afbeelding 14" descr="Afbeeldingsresultaat voor facilicom png">
          <a:extLst>
            <a:ext uri="{FF2B5EF4-FFF2-40B4-BE49-F238E27FC236}">
              <a16:creationId xmlns:a16="http://schemas.microsoft.com/office/drawing/2014/main" id="{B31403BD-8CE4-434C-9DE0-92C479BA2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9340" y="24003200"/>
          <a:ext cx="1676400" cy="464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2453639</xdr:colOff>
      <xdr:row>43</xdr:row>
      <xdr:rowOff>47700</xdr:rowOff>
    </xdr:from>
    <xdr:to>
      <xdr:col>3</xdr:col>
      <xdr:colOff>950620</xdr:colOff>
      <xdr:row>44</xdr:row>
      <xdr:rowOff>213360</xdr:rowOff>
    </xdr:to>
    <xdr:pic>
      <xdr:nvPicPr>
        <xdr:cNvPr id="16" name="Afbeelding 15" descr="Afbeeldingsresultaat voor ns logo png">
          <a:extLst>
            <a:ext uri="{FF2B5EF4-FFF2-40B4-BE49-F238E27FC236}">
              <a16:creationId xmlns:a16="http://schemas.microsoft.com/office/drawing/2014/main" id="{F75A92B4-12FF-48C9-A41D-27E8B2BEF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19" y="24576480"/>
          <a:ext cx="973481" cy="394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1188720</xdr:colOff>
      <xdr:row>43</xdr:row>
      <xdr:rowOff>124688</xdr:rowOff>
    </xdr:from>
    <xdr:to>
      <xdr:col>4</xdr:col>
      <xdr:colOff>716280</xdr:colOff>
      <xdr:row>44</xdr:row>
      <xdr:rowOff>228599</xdr:rowOff>
    </xdr:to>
    <xdr:pic>
      <xdr:nvPicPr>
        <xdr:cNvPr id="18" name="Afbeelding 17" descr="Horizon Internet Technologies">
          <a:extLst>
            <a:ext uri="{FF2B5EF4-FFF2-40B4-BE49-F238E27FC236}">
              <a16:creationId xmlns:a16="http://schemas.microsoft.com/office/drawing/2014/main" id="{3ECD35FA-A471-43D4-877C-DE0B861C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24653468"/>
          <a:ext cx="1882140" cy="33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1181100</xdr:colOff>
      <xdr:row>40</xdr:row>
      <xdr:rowOff>156362</xdr:rowOff>
    </xdr:from>
    <xdr:to>
      <xdr:col>4</xdr:col>
      <xdr:colOff>2186940</xdr:colOff>
      <xdr:row>43</xdr:row>
      <xdr:rowOff>53950</xdr:rowOff>
    </xdr:to>
    <xdr:pic>
      <xdr:nvPicPr>
        <xdr:cNvPr id="19" name="Afbeelding 18" descr="Afbeeldingsresultaat voor iadvise png">
          <a:extLst>
            <a:ext uri="{FF2B5EF4-FFF2-40B4-BE49-F238E27FC236}">
              <a16:creationId xmlns:a16="http://schemas.microsoft.com/office/drawing/2014/main" id="{8F25618C-0C2E-4EF1-B12E-5AF2D8132F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00" b="30133"/>
        <a:stretch/>
      </xdr:blipFill>
      <xdr:spPr bwMode="auto">
        <a:xfrm>
          <a:off x="8023860" y="23999342"/>
          <a:ext cx="1005840" cy="583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2354580</xdr:colOff>
      <xdr:row>40</xdr:row>
      <xdr:rowOff>76200</xdr:rowOff>
    </xdr:from>
    <xdr:to>
      <xdr:col>5</xdr:col>
      <xdr:colOff>662940</xdr:colOff>
      <xdr:row>43</xdr:row>
      <xdr:rowOff>60961</xdr:rowOff>
    </xdr:to>
    <xdr:pic>
      <xdr:nvPicPr>
        <xdr:cNvPr id="20" name="Afbeelding 19" descr="Afbeeldingsresultaat voor hp2consulting">
          <a:extLst>
            <a:ext uri="{FF2B5EF4-FFF2-40B4-BE49-F238E27FC236}">
              <a16:creationId xmlns:a16="http://schemas.microsoft.com/office/drawing/2014/main" id="{75CF3882-406E-423A-B193-4B2BFF350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340" y="23919180"/>
          <a:ext cx="670560" cy="670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1005840</xdr:colOff>
      <xdr:row>43</xdr:row>
      <xdr:rowOff>121920</xdr:rowOff>
    </xdr:from>
    <xdr:to>
      <xdr:col>5</xdr:col>
      <xdr:colOff>119380</xdr:colOff>
      <xdr:row>45</xdr:row>
      <xdr:rowOff>91440</xdr:rowOff>
    </xdr:to>
    <xdr:pic>
      <xdr:nvPicPr>
        <xdr:cNvPr id="21" name="Afbeelding 20" descr="Afbeeldingsresultaat voor quistor">
          <a:extLst>
            <a:ext uri="{FF2B5EF4-FFF2-40B4-BE49-F238E27FC236}">
              <a16:creationId xmlns:a16="http://schemas.microsoft.com/office/drawing/2014/main" id="{E7BA0DEC-364F-4694-9677-84FC36185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02" b="15605"/>
        <a:stretch/>
      </xdr:blipFill>
      <xdr:spPr bwMode="auto">
        <a:xfrm>
          <a:off x="7848600" y="24650700"/>
          <a:ext cx="1475740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304800</xdr:colOff>
      <xdr:row>47</xdr:row>
      <xdr:rowOff>76200</xdr:rowOff>
    </xdr:to>
    <xdr:sp macro="" textlink="">
      <xdr:nvSpPr>
        <xdr:cNvPr id="4" name="AutoShape 1" descr="Afbeeldingsresultaat voor sogeti">
          <a:extLst>
            <a:ext uri="{FF2B5EF4-FFF2-40B4-BE49-F238E27FC236}">
              <a16:creationId xmlns:a16="http://schemas.microsoft.com/office/drawing/2014/main" id="{68963147-0C4F-4130-B61C-8256CCB20FF8}"/>
            </a:ext>
          </a:extLst>
        </xdr:cNvPr>
        <xdr:cNvSpPr>
          <a:spLocks noChangeAspect="1" noChangeArrowheads="1"/>
        </xdr:cNvSpPr>
      </xdr:nvSpPr>
      <xdr:spPr bwMode="auto">
        <a:xfrm>
          <a:off x="11704320" y="25214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861060</xdr:colOff>
      <xdr:row>40</xdr:row>
      <xdr:rowOff>96423</xdr:rowOff>
    </xdr:from>
    <xdr:to>
      <xdr:col>5</xdr:col>
      <xdr:colOff>2004060</xdr:colOff>
      <xdr:row>43</xdr:row>
      <xdr:rowOff>441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1FC78AB6-155B-404C-B5CF-0AE13C516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6020" y="23939403"/>
          <a:ext cx="1143000" cy="589818"/>
        </a:xfrm>
        <a:prstGeom prst="rect">
          <a:avLst/>
        </a:prstGeom>
      </xdr:spPr>
    </xdr:pic>
    <xdr:clientData/>
  </xdr:twoCellAnchor>
  <xdr:twoCellAnchor editAs="oneCell">
    <xdr:from>
      <xdr:col>5</xdr:col>
      <xdr:colOff>708661</xdr:colOff>
      <xdr:row>43</xdr:row>
      <xdr:rowOff>106854</xdr:rowOff>
    </xdr:from>
    <xdr:to>
      <xdr:col>5</xdr:col>
      <xdr:colOff>1935480</xdr:colOff>
      <xdr:row>45</xdr:row>
      <xdr:rowOff>176267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845352FE-8A04-420F-90CF-A58C12DFA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3621" y="24635634"/>
          <a:ext cx="1226819" cy="526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topLeftCell="B9" zoomScaleNormal="100" workbookViewId="0">
      <selection activeCell="E30" sqref="E30"/>
    </sheetView>
  </sheetViews>
  <sheetFormatPr defaultRowHeight="14.4" x14ac:dyDescent="0.3"/>
  <cols>
    <col min="2" max="2" width="20.44140625" customWidth="1"/>
    <col min="3" max="3" width="36.109375" customWidth="1"/>
    <col min="4" max="4" width="34.33203125" customWidth="1"/>
    <col min="5" max="5" width="34.44140625" customWidth="1"/>
    <col min="6" max="6" width="33" customWidth="1"/>
    <col min="7" max="7" width="3.44140625" customWidth="1"/>
    <col min="8" max="8" width="24" style="38" customWidth="1"/>
    <col min="12" max="12" width="28.77734375" customWidth="1"/>
    <col min="13" max="13" width="4.33203125" customWidth="1"/>
  </cols>
  <sheetData>
    <row r="1" spans="1:15" ht="15.6" x14ac:dyDescent="0.3">
      <c r="A1" s="37" t="s">
        <v>204</v>
      </c>
      <c r="D1" t="s">
        <v>203</v>
      </c>
    </row>
    <row r="3" spans="1:15" ht="39" customHeight="1" x14ac:dyDescent="0.55000000000000004">
      <c r="B3" s="85" t="s">
        <v>205</v>
      </c>
    </row>
    <row r="4" spans="1:15" ht="71.400000000000006" customHeight="1" x14ac:dyDescent="0.3"/>
    <row r="6" spans="1:15" ht="18" customHeight="1" x14ac:dyDescent="0.3">
      <c r="B6" s="8" t="s">
        <v>0</v>
      </c>
      <c r="C6" s="9"/>
      <c r="D6" s="9"/>
      <c r="E6" s="9"/>
      <c r="F6" s="10"/>
      <c r="J6" s="76"/>
      <c r="K6" t="s">
        <v>142</v>
      </c>
      <c r="N6" s="77"/>
      <c r="O6" t="s">
        <v>144</v>
      </c>
    </row>
    <row r="7" spans="1:15" ht="18" customHeight="1" x14ac:dyDescent="0.3">
      <c r="A7" s="11" t="s">
        <v>1</v>
      </c>
      <c r="B7" s="5"/>
      <c r="C7" s="5" t="s">
        <v>156</v>
      </c>
      <c r="D7" s="5" t="s">
        <v>157</v>
      </c>
      <c r="E7" s="5" t="s">
        <v>158</v>
      </c>
      <c r="F7" s="5" t="s">
        <v>159</v>
      </c>
      <c r="J7" s="74"/>
      <c r="K7" t="s">
        <v>143</v>
      </c>
    </row>
    <row r="8" spans="1:15" ht="114.6" customHeight="1" x14ac:dyDescent="0.3">
      <c r="A8" s="4">
        <v>1</v>
      </c>
      <c r="B8" s="5"/>
      <c r="C8" s="87" t="s">
        <v>130</v>
      </c>
      <c r="D8" s="87" t="s">
        <v>131</v>
      </c>
      <c r="E8" s="87" t="s">
        <v>132</v>
      </c>
      <c r="F8" s="87" t="s">
        <v>133</v>
      </c>
    </row>
    <row r="9" spans="1:15" ht="18" customHeight="1" x14ac:dyDescent="0.3">
      <c r="A9" s="4"/>
      <c r="B9" s="5"/>
      <c r="C9" s="5" t="s">
        <v>163</v>
      </c>
      <c r="D9" s="5" t="s">
        <v>162</v>
      </c>
      <c r="E9" s="5" t="s">
        <v>161</v>
      </c>
      <c r="F9" s="5" t="s">
        <v>160</v>
      </c>
      <c r="H9" s="39"/>
    </row>
    <row r="10" spans="1:15" ht="165.75" customHeight="1" x14ac:dyDescent="0.3">
      <c r="A10" s="4">
        <v>2</v>
      </c>
      <c r="B10" s="5"/>
      <c r="C10" s="87" t="s">
        <v>134</v>
      </c>
      <c r="D10" s="91" t="s">
        <v>213</v>
      </c>
      <c r="E10" s="87" t="s">
        <v>214</v>
      </c>
      <c r="F10" s="88" t="s">
        <v>215</v>
      </c>
      <c r="I10" s="38"/>
      <c r="J10" s="38"/>
      <c r="K10" s="38"/>
      <c r="L10" s="39"/>
    </row>
    <row r="11" spans="1:15" ht="20.7" customHeight="1" x14ac:dyDescent="0.3">
      <c r="A11" s="4"/>
      <c r="B11" s="5"/>
      <c r="C11" s="5" t="s">
        <v>164</v>
      </c>
      <c r="D11" s="5" t="s">
        <v>165</v>
      </c>
      <c r="E11" s="5" t="s">
        <v>166</v>
      </c>
      <c r="F11" s="5" t="s">
        <v>167</v>
      </c>
      <c r="I11" s="38"/>
      <c r="J11" s="38"/>
      <c r="K11" s="38"/>
      <c r="L11" s="38"/>
    </row>
    <row r="12" spans="1:15" ht="94.2" customHeight="1" x14ac:dyDescent="0.3">
      <c r="A12" s="4">
        <v>3</v>
      </c>
      <c r="B12" s="5"/>
      <c r="C12" s="92" t="s">
        <v>145</v>
      </c>
      <c r="D12" s="93"/>
      <c r="E12" s="90" t="s">
        <v>210</v>
      </c>
      <c r="F12" s="87" t="s">
        <v>135</v>
      </c>
      <c r="H12" s="39"/>
      <c r="I12" s="38"/>
      <c r="J12" s="38"/>
      <c r="K12" s="38"/>
      <c r="L12" s="39"/>
    </row>
    <row r="13" spans="1:15" ht="16.2" customHeight="1" x14ac:dyDescent="0.3">
      <c r="A13" s="4"/>
      <c r="B13" s="5"/>
      <c r="C13" s="5" t="s">
        <v>168</v>
      </c>
      <c r="D13" s="5" t="s">
        <v>169</v>
      </c>
      <c r="E13" s="5" t="s">
        <v>170</v>
      </c>
      <c r="F13" s="5" t="s">
        <v>171</v>
      </c>
    </row>
    <row r="14" spans="1:15" ht="93" customHeight="1" x14ac:dyDescent="0.3">
      <c r="A14" s="4">
        <v>4</v>
      </c>
      <c r="B14" s="5"/>
      <c r="C14" s="87" t="s">
        <v>136</v>
      </c>
      <c r="D14" s="87" t="s">
        <v>154</v>
      </c>
      <c r="E14" s="87" t="s">
        <v>155</v>
      </c>
      <c r="F14" s="7" t="s">
        <v>11</v>
      </c>
    </row>
    <row r="15" spans="1:15" ht="18" customHeight="1" x14ac:dyDescent="0.3">
      <c r="A15" s="42"/>
      <c r="B15" s="5"/>
      <c r="C15" s="40"/>
      <c r="D15" s="40"/>
      <c r="E15" s="40"/>
      <c r="F15" s="40"/>
    </row>
    <row r="16" spans="1:15" ht="18" customHeight="1" x14ac:dyDescent="0.3">
      <c r="B16" s="1"/>
      <c r="C16" s="2"/>
      <c r="D16" s="2"/>
      <c r="E16" s="2"/>
      <c r="F16" s="2"/>
    </row>
    <row r="17" spans="1:12" ht="18" customHeight="1" x14ac:dyDescent="0.3">
      <c r="B17" s="30" t="s">
        <v>12</v>
      </c>
      <c r="C17" s="31"/>
      <c r="D17" s="31"/>
      <c r="E17" s="31"/>
      <c r="F17" s="32"/>
    </row>
    <row r="18" spans="1:12" ht="18" customHeight="1" x14ac:dyDescent="0.3">
      <c r="A18" s="5" t="s">
        <v>1</v>
      </c>
      <c r="B18" s="5"/>
      <c r="C18" s="12" t="s">
        <v>172</v>
      </c>
      <c r="D18" s="12" t="s">
        <v>173</v>
      </c>
      <c r="E18" s="12" t="s">
        <v>174</v>
      </c>
      <c r="F18" s="12" t="s">
        <v>175</v>
      </c>
    </row>
    <row r="19" spans="1:12" ht="170.4" customHeight="1" x14ac:dyDescent="0.3">
      <c r="A19" s="13">
        <v>5</v>
      </c>
      <c r="B19" s="5"/>
      <c r="C19" s="88" t="s">
        <v>137</v>
      </c>
      <c r="D19" s="88" t="s">
        <v>138</v>
      </c>
      <c r="E19" s="88" t="s">
        <v>139</v>
      </c>
      <c r="F19" s="87" t="s">
        <v>216</v>
      </c>
    </row>
    <row r="20" spans="1:12" ht="19.2" customHeight="1" x14ac:dyDescent="0.3">
      <c r="A20" s="13"/>
      <c r="B20" s="5"/>
      <c r="C20" s="5" t="s">
        <v>176</v>
      </c>
      <c r="D20" s="5" t="s">
        <v>177</v>
      </c>
      <c r="E20" s="5" t="s">
        <v>178</v>
      </c>
      <c r="F20" s="5" t="s">
        <v>179</v>
      </c>
      <c r="H20" s="39"/>
      <c r="J20" s="49"/>
    </row>
    <row r="21" spans="1:12" ht="85.95" customHeight="1" x14ac:dyDescent="0.3">
      <c r="A21" s="13">
        <v>6</v>
      </c>
      <c r="B21" s="5"/>
      <c r="C21" s="88" t="s">
        <v>151</v>
      </c>
      <c r="D21" s="96" t="s">
        <v>147</v>
      </c>
      <c r="E21" s="97"/>
      <c r="F21" s="88" t="s">
        <v>149</v>
      </c>
      <c r="G21" s="81"/>
      <c r="H21" s="39"/>
    </row>
    <row r="22" spans="1:12" ht="18.600000000000001" customHeight="1" x14ac:dyDescent="0.3">
      <c r="A22" s="13"/>
      <c r="B22" s="5"/>
      <c r="C22" s="5" t="s">
        <v>180</v>
      </c>
      <c r="D22" s="5" t="s">
        <v>181</v>
      </c>
      <c r="E22" s="5" t="s">
        <v>207</v>
      </c>
      <c r="F22" s="5" t="s">
        <v>208</v>
      </c>
      <c r="H22" s="39"/>
    </row>
    <row r="23" spans="1:12" ht="96.6" customHeight="1" x14ac:dyDescent="0.3">
      <c r="A23" s="13">
        <v>7</v>
      </c>
      <c r="B23" s="73"/>
      <c r="C23" s="88" t="s">
        <v>140</v>
      </c>
      <c r="D23" s="89" t="s">
        <v>152</v>
      </c>
      <c r="E23" s="89" t="s">
        <v>153</v>
      </c>
      <c r="F23" s="80" t="s">
        <v>206</v>
      </c>
      <c r="G23" s="82"/>
      <c r="H23" s="86"/>
      <c r="L23" s="78"/>
    </row>
    <row r="24" spans="1:12" ht="16.2" customHeight="1" x14ac:dyDescent="0.3">
      <c r="A24" s="13"/>
      <c r="B24" s="5"/>
      <c r="C24" s="5" t="s">
        <v>182</v>
      </c>
      <c r="D24" s="5" t="s">
        <v>183</v>
      </c>
      <c r="E24" s="5" t="s">
        <v>184</v>
      </c>
      <c r="F24" s="5" t="s">
        <v>185</v>
      </c>
    </row>
    <row r="25" spans="1:12" ht="73.2" customHeight="1" x14ac:dyDescent="0.3">
      <c r="A25" s="79">
        <v>8</v>
      </c>
      <c r="B25" s="5"/>
      <c r="C25" s="83" t="s">
        <v>186</v>
      </c>
      <c r="D25" s="83" t="s">
        <v>186</v>
      </c>
      <c r="E25" s="83" t="s">
        <v>186</v>
      </c>
      <c r="F25" s="83" t="s">
        <v>186</v>
      </c>
    </row>
    <row r="26" spans="1:12" ht="18" customHeight="1" x14ac:dyDescent="0.3">
      <c r="A26" s="43"/>
      <c r="B26" s="5"/>
      <c r="C26" s="41"/>
      <c r="D26" s="41"/>
      <c r="E26" s="41"/>
      <c r="F26" s="41"/>
    </row>
    <row r="27" spans="1:12" ht="18" customHeight="1" x14ac:dyDescent="0.3">
      <c r="B27" s="1"/>
      <c r="C27" s="2"/>
      <c r="D27" s="2"/>
      <c r="E27" s="2"/>
      <c r="F27" s="2"/>
    </row>
    <row r="28" spans="1:12" ht="18" customHeight="1" x14ac:dyDescent="0.3">
      <c r="B28" s="33" t="s">
        <v>15</v>
      </c>
      <c r="C28" s="34"/>
      <c r="D28" s="34"/>
      <c r="E28" s="34"/>
      <c r="F28" s="35"/>
    </row>
    <row r="29" spans="1:12" ht="18" customHeight="1" x14ac:dyDescent="0.3">
      <c r="A29" s="11" t="s">
        <v>1</v>
      </c>
      <c r="B29" s="5"/>
      <c r="C29" s="12" t="s">
        <v>187</v>
      </c>
      <c r="D29" s="12" t="s">
        <v>188</v>
      </c>
      <c r="E29" s="12" t="s">
        <v>189</v>
      </c>
      <c r="F29" s="12" t="s">
        <v>190</v>
      </c>
      <c r="H29" s="39"/>
    </row>
    <row r="30" spans="1:12" ht="94.95" customHeight="1" x14ac:dyDescent="0.3">
      <c r="A30" s="36">
        <v>9</v>
      </c>
      <c r="B30" s="5"/>
      <c r="C30" s="88" t="s">
        <v>211</v>
      </c>
      <c r="D30" s="88" t="s">
        <v>211</v>
      </c>
      <c r="E30" s="88" t="s">
        <v>211</v>
      </c>
      <c r="F30" s="88" t="s">
        <v>211</v>
      </c>
      <c r="H30" s="78"/>
    </row>
    <row r="31" spans="1:12" ht="18" customHeight="1" x14ac:dyDescent="0.3">
      <c r="A31" s="36"/>
      <c r="B31" s="5"/>
      <c r="C31" s="5" t="s">
        <v>195</v>
      </c>
      <c r="D31" s="5" t="s">
        <v>191</v>
      </c>
      <c r="E31" s="5" t="s">
        <v>192</v>
      </c>
      <c r="F31" s="5" t="s">
        <v>193</v>
      </c>
    </row>
    <row r="32" spans="1:12" ht="108" customHeight="1" x14ac:dyDescent="0.3">
      <c r="A32" s="36">
        <v>10</v>
      </c>
      <c r="B32" s="5"/>
      <c r="C32" s="88" t="s">
        <v>150</v>
      </c>
      <c r="D32" s="88" t="s">
        <v>212</v>
      </c>
      <c r="E32" s="88" t="s">
        <v>212</v>
      </c>
      <c r="F32" s="91" t="s">
        <v>217</v>
      </c>
      <c r="L32" s="78"/>
    </row>
    <row r="33" spans="1:10" ht="17.399999999999999" customHeight="1" x14ac:dyDescent="0.3">
      <c r="A33" s="36"/>
      <c r="B33" s="5"/>
      <c r="C33" s="5" t="s">
        <v>194</v>
      </c>
      <c r="D33" s="5" t="s">
        <v>196</v>
      </c>
      <c r="E33" s="5" t="s">
        <v>197</v>
      </c>
      <c r="F33" s="5" t="s">
        <v>198</v>
      </c>
    </row>
    <row r="34" spans="1:10" ht="86.4" x14ac:dyDescent="0.3">
      <c r="A34" s="36">
        <v>11</v>
      </c>
      <c r="B34" s="5"/>
      <c r="C34" s="84" t="s">
        <v>148</v>
      </c>
      <c r="D34" s="94" t="s">
        <v>146</v>
      </c>
      <c r="E34" s="95"/>
      <c r="F34" s="88" t="s">
        <v>141</v>
      </c>
    </row>
    <row r="35" spans="1:10" ht="19.95" customHeight="1" x14ac:dyDescent="0.3">
      <c r="A35" s="36"/>
      <c r="B35" s="5"/>
      <c r="C35" s="5" t="s">
        <v>199</v>
      </c>
      <c r="D35" s="5" t="s">
        <v>200</v>
      </c>
      <c r="E35" s="5" t="s">
        <v>201</v>
      </c>
      <c r="F35" s="5" t="s">
        <v>202</v>
      </c>
    </row>
    <row r="36" spans="1:10" ht="124.5" customHeight="1" x14ac:dyDescent="0.3">
      <c r="A36" s="36">
        <v>12</v>
      </c>
      <c r="B36" s="5"/>
      <c r="C36" s="88" t="s">
        <v>209</v>
      </c>
      <c r="D36" s="6" t="s">
        <v>17</v>
      </c>
      <c r="E36" s="6" t="s">
        <v>17</v>
      </c>
      <c r="F36" s="7" t="s">
        <v>18</v>
      </c>
      <c r="J36" s="78"/>
    </row>
    <row r="37" spans="1:10" ht="18" customHeight="1" x14ac:dyDescent="0.3">
      <c r="A37" s="22"/>
      <c r="B37" s="5"/>
      <c r="C37" s="41"/>
      <c r="D37" s="41"/>
      <c r="E37" s="41"/>
      <c r="F37" s="41"/>
    </row>
    <row r="38" spans="1:10" ht="18" customHeight="1" x14ac:dyDescent="0.3">
      <c r="B38" s="1"/>
      <c r="C38" s="2"/>
      <c r="D38" s="2"/>
      <c r="E38" s="2"/>
      <c r="F38" s="2"/>
    </row>
    <row r="39" spans="1:10" ht="18" customHeight="1" x14ac:dyDescent="0.3">
      <c r="B39" s="23" t="s">
        <v>20</v>
      </c>
      <c r="C39" s="24"/>
      <c r="D39" s="24"/>
      <c r="E39" s="24"/>
      <c r="F39" s="25"/>
    </row>
    <row r="40" spans="1:10" ht="18" customHeight="1" x14ac:dyDescent="0.3">
      <c r="A40" s="11" t="s">
        <v>1</v>
      </c>
      <c r="B40" s="5"/>
      <c r="C40" s="12" t="s">
        <v>2</v>
      </c>
      <c r="D40" s="12" t="s">
        <v>3</v>
      </c>
      <c r="E40" s="12" t="s">
        <v>4</v>
      </c>
      <c r="F40" s="12" t="s">
        <v>5</v>
      </c>
    </row>
    <row r="41" spans="1:10" ht="18" customHeight="1" x14ac:dyDescent="0.3">
      <c r="A41" s="22">
        <v>13</v>
      </c>
      <c r="B41" s="75">
        <v>43787</v>
      </c>
      <c r="C41" s="14"/>
      <c r="D41" s="15"/>
      <c r="E41" s="15"/>
      <c r="F41" s="16"/>
    </row>
    <row r="42" spans="1:10" ht="18" customHeight="1" x14ac:dyDescent="0.3">
      <c r="A42" s="22">
        <v>14</v>
      </c>
      <c r="B42" s="75">
        <v>43794</v>
      </c>
      <c r="C42" s="17"/>
      <c r="D42" s="3"/>
      <c r="E42" s="3"/>
      <c r="F42" s="18"/>
    </row>
    <row r="43" spans="1:10" ht="18" customHeight="1" x14ac:dyDescent="0.3">
      <c r="A43" s="22">
        <v>15</v>
      </c>
      <c r="B43" s="75">
        <v>43801</v>
      </c>
      <c r="C43" s="17"/>
      <c r="D43" s="3"/>
      <c r="E43" s="3"/>
      <c r="F43" s="18"/>
    </row>
    <row r="44" spans="1:10" ht="18" customHeight="1" x14ac:dyDescent="0.3">
      <c r="A44" s="22">
        <v>16</v>
      </c>
      <c r="B44" s="75">
        <v>43808</v>
      </c>
      <c r="C44" s="17"/>
      <c r="D44" s="3"/>
      <c r="E44" s="3"/>
      <c r="F44" s="18"/>
    </row>
    <row r="45" spans="1:10" ht="18" customHeight="1" x14ac:dyDescent="0.3">
      <c r="A45" s="22">
        <v>17</v>
      </c>
      <c r="B45" s="75">
        <v>43815</v>
      </c>
      <c r="C45" s="17"/>
      <c r="D45" s="3"/>
      <c r="E45" s="3"/>
      <c r="F45" s="18"/>
    </row>
    <row r="46" spans="1:10" ht="18" customHeight="1" x14ac:dyDescent="0.3">
      <c r="A46" s="22">
        <v>18</v>
      </c>
      <c r="B46" s="75">
        <v>43836</v>
      </c>
      <c r="C46" s="19"/>
      <c r="D46" s="20"/>
      <c r="E46" s="20"/>
      <c r="F46" s="21"/>
    </row>
    <row r="47" spans="1:10" ht="18" customHeight="1" x14ac:dyDescent="0.3">
      <c r="A47" s="22"/>
      <c r="B47" s="5"/>
      <c r="C47" s="41"/>
      <c r="D47" s="41"/>
      <c r="E47" s="41"/>
      <c r="F47" s="41"/>
      <c r="H47"/>
    </row>
    <row r="48" spans="1:10" ht="18" customHeight="1" x14ac:dyDescent="0.3">
      <c r="B48" s="1"/>
      <c r="C48" s="2"/>
      <c r="D48" s="2"/>
      <c r="E48" s="2"/>
      <c r="F48" s="2"/>
    </row>
    <row r="49" spans="1:8" ht="18" customHeight="1" x14ac:dyDescent="0.3">
      <c r="B49" s="27" t="s">
        <v>21</v>
      </c>
      <c r="C49" s="28"/>
      <c r="D49" s="28"/>
      <c r="E49" s="28"/>
      <c r="F49" s="29"/>
      <c r="H49"/>
    </row>
    <row r="50" spans="1:8" ht="18" customHeight="1" x14ac:dyDescent="0.3">
      <c r="A50" s="26">
        <v>19</v>
      </c>
      <c r="B50" s="75">
        <v>43843</v>
      </c>
      <c r="C50" s="7" t="s">
        <v>22</v>
      </c>
      <c r="D50" s="7" t="s">
        <v>23</v>
      </c>
      <c r="E50" s="7" t="s">
        <v>24</v>
      </c>
      <c r="F50" s="6" t="s">
        <v>25</v>
      </c>
      <c r="H50"/>
    </row>
    <row r="51" spans="1:8" ht="18" customHeight="1" x14ac:dyDescent="0.3">
      <c r="A51" s="26">
        <v>20</v>
      </c>
      <c r="B51" s="75">
        <v>43850</v>
      </c>
      <c r="C51" s="6" t="s">
        <v>25</v>
      </c>
      <c r="D51" s="6" t="s">
        <v>25</v>
      </c>
      <c r="E51" s="6" t="s">
        <v>25</v>
      </c>
      <c r="F51" s="6" t="s">
        <v>25</v>
      </c>
    </row>
  </sheetData>
  <mergeCells count="3">
    <mergeCell ref="C12:D12"/>
    <mergeCell ref="D34:E34"/>
    <mergeCell ref="D21:E21"/>
  </mergeCells>
  <pageMargins left="0.7" right="0.7" top="0.75" bottom="0.75" header="0.3" footer="0.3"/>
  <pageSetup paperSize="8" scale="44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A33" sqref="A33"/>
    </sheetView>
  </sheetViews>
  <sheetFormatPr defaultRowHeight="14.4" x14ac:dyDescent="0.3"/>
  <cols>
    <col min="1" max="1" width="46.6640625" bestFit="1" customWidth="1"/>
  </cols>
  <sheetData>
    <row r="1" spans="1:1" x14ac:dyDescent="0.3">
      <c r="A1" s="11" t="s">
        <v>112</v>
      </c>
    </row>
    <row r="2" spans="1:1" x14ac:dyDescent="0.3">
      <c r="A2" s="11" t="s">
        <v>121</v>
      </c>
    </row>
    <row r="3" spans="1:1" x14ac:dyDescent="0.3">
      <c r="A3" s="11" t="s">
        <v>122</v>
      </c>
    </row>
    <row r="4" spans="1:1" x14ac:dyDescent="0.3">
      <c r="A4" s="11" t="s">
        <v>113</v>
      </c>
    </row>
    <row r="5" spans="1:1" x14ac:dyDescent="0.3">
      <c r="A5" s="11" t="s">
        <v>114</v>
      </c>
    </row>
    <row r="6" spans="1:1" x14ac:dyDescent="0.3">
      <c r="A6" s="11" t="s">
        <v>115</v>
      </c>
    </row>
    <row r="7" spans="1:1" x14ac:dyDescent="0.3">
      <c r="A7" s="11" t="s">
        <v>116</v>
      </c>
    </row>
    <row r="8" spans="1:1" x14ac:dyDescent="0.3">
      <c r="A8" s="11" t="s">
        <v>117</v>
      </c>
    </row>
    <row r="9" spans="1:1" x14ac:dyDescent="0.3">
      <c r="A9" s="11" t="s">
        <v>118</v>
      </c>
    </row>
    <row r="10" spans="1:1" x14ac:dyDescent="0.3">
      <c r="A10" s="11" t="s">
        <v>119</v>
      </c>
    </row>
    <row r="11" spans="1:1" x14ac:dyDescent="0.3">
      <c r="A11" s="11" t="s">
        <v>120</v>
      </c>
    </row>
    <row r="12" spans="1:1" x14ac:dyDescent="0.3">
      <c r="A12" s="11" t="s">
        <v>123</v>
      </c>
    </row>
    <row r="13" spans="1:1" x14ac:dyDescent="0.3">
      <c r="A13" s="11" t="s">
        <v>124</v>
      </c>
    </row>
    <row r="14" spans="1:1" x14ac:dyDescent="0.3">
      <c r="A14" s="11" t="s">
        <v>110</v>
      </c>
    </row>
    <row r="15" spans="1:1" x14ac:dyDescent="0.3">
      <c r="A15" s="11" t="s">
        <v>125</v>
      </c>
    </row>
    <row r="16" spans="1:1" x14ac:dyDescent="0.3">
      <c r="A16" s="11" t="s">
        <v>126</v>
      </c>
    </row>
    <row r="17" spans="1:1" x14ac:dyDescent="0.3">
      <c r="A17" s="11" t="s">
        <v>127</v>
      </c>
    </row>
    <row r="18" spans="1:1" x14ac:dyDescent="0.3">
      <c r="A18" s="11" t="s">
        <v>128</v>
      </c>
    </row>
    <row r="19" spans="1:1" x14ac:dyDescent="0.3">
      <c r="A19" s="11" t="s">
        <v>111</v>
      </c>
    </row>
    <row r="20" spans="1:1" x14ac:dyDescent="0.3">
      <c r="A20" s="11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64"/>
  <sheetViews>
    <sheetView topLeftCell="B1" zoomScaleNormal="100" workbookViewId="0">
      <selection activeCell="C12" sqref="C12"/>
    </sheetView>
  </sheetViews>
  <sheetFormatPr defaultRowHeight="14.4" x14ac:dyDescent="0.3"/>
  <cols>
    <col min="1" max="1" width="2.109375" customWidth="1"/>
    <col min="2" max="2" width="14.6640625" customWidth="1"/>
    <col min="4" max="4" width="14.33203125" customWidth="1"/>
    <col min="5" max="5" width="14.33203125" hidden="1" customWidth="1"/>
    <col min="6" max="6" width="14.33203125" customWidth="1"/>
    <col min="7" max="7" width="17.109375" customWidth="1"/>
    <col min="8" max="8" width="18" hidden="1" customWidth="1"/>
    <col min="9" max="9" width="13.33203125" hidden="1" customWidth="1"/>
    <col min="10" max="10" width="13" customWidth="1"/>
    <col min="11" max="11" width="13.33203125" customWidth="1"/>
    <col min="12" max="12" width="24.6640625" bestFit="1" customWidth="1"/>
    <col min="13" max="13" width="13.44140625" hidden="1" customWidth="1"/>
    <col min="14" max="14" width="18" bestFit="1" customWidth="1"/>
    <col min="15" max="15" width="12.6640625" customWidth="1"/>
  </cols>
  <sheetData>
    <row r="1" spans="2:14" ht="15" thickBot="1" x14ac:dyDescent="0.35">
      <c r="D1" s="44" t="s">
        <v>26</v>
      </c>
      <c r="E1" s="44" t="s">
        <v>27</v>
      </c>
      <c r="F1" s="44" t="s">
        <v>87</v>
      </c>
      <c r="G1" s="44" t="s">
        <v>28</v>
      </c>
      <c r="H1" s="44" t="s">
        <v>29</v>
      </c>
      <c r="I1" s="44" t="s">
        <v>88</v>
      </c>
      <c r="J1" s="44" t="s">
        <v>89</v>
      </c>
      <c r="K1" s="44" t="s">
        <v>90</v>
      </c>
      <c r="L1" s="44" t="s">
        <v>94</v>
      </c>
      <c r="M1" s="44" t="s">
        <v>101</v>
      </c>
      <c r="N1" s="72" t="s">
        <v>109</v>
      </c>
    </row>
    <row r="2" spans="2:14" x14ac:dyDescent="0.3">
      <c r="B2" s="45" t="s">
        <v>30</v>
      </c>
      <c r="C2" s="46" t="s">
        <v>31</v>
      </c>
      <c r="D2" s="46" t="s">
        <v>6</v>
      </c>
      <c r="E2" s="46"/>
      <c r="F2" s="46" t="s">
        <v>7</v>
      </c>
      <c r="G2" s="46" t="s">
        <v>32</v>
      </c>
      <c r="H2" s="46" t="s">
        <v>32</v>
      </c>
      <c r="I2" s="46" t="s">
        <v>34</v>
      </c>
      <c r="J2" s="65" t="s">
        <v>6</v>
      </c>
      <c r="K2" s="57" t="s">
        <v>14</v>
      </c>
      <c r="L2" s="38" t="s">
        <v>100</v>
      </c>
      <c r="M2" s="38" t="s">
        <v>104</v>
      </c>
    </row>
    <row r="3" spans="2:14" x14ac:dyDescent="0.3">
      <c r="B3" s="48"/>
      <c r="C3" s="49" t="s">
        <v>33</v>
      </c>
      <c r="D3" s="49" t="s">
        <v>7</v>
      </c>
      <c r="E3" s="49"/>
      <c r="F3" s="49"/>
      <c r="G3" s="49" t="s">
        <v>34</v>
      </c>
      <c r="H3" s="49"/>
      <c r="I3" s="49"/>
      <c r="J3" s="66" t="s">
        <v>6</v>
      </c>
      <c r="K3" s="58" t="s">
        <v>14</v>
      </c>
      <c r="L3" s="38" t="s">
        <v>100</v>
      </c>
      <c r="M3" s="38" t="s">
        <v>104</v>
      </c>
    </row>
    <row r="4" spans="2:14" x14ac:dyDescent="0.3">
      <c r="B4" s="48"/>
      <c r="C4" s="49" t="s">
        <v>35</v>
      </c>
      <c r="D4" s="49" t="s">
        <v>7</v>
      </c>
      <c r="E4" s="49"/>
      <c r="F4" s="49"/>
      <c r="G4" s="49" t="s">
        <v>34</v>
      </c>
      <c r="H4" s="49"/>
      <c r="I4" s="49"/>
      <c r="J4" s="66" t="s">
        <v>6</v>
      </c>
      <c r="K4" s="58" t="s">
        <v>14</v>
      </c>
      <c r="L4" s="38" t="s">
        <v>100</v>
      </c>
      <c r="M4" s="38" t="s">
        <v>104</v>
      </c>
    </row>
    <row r="5" spans="2:14" x14ac:dyDescent="0.3">
      <c r="B5" s="48"/>
      <c r="C5" s="49" t="s">
        <v>36</v>
      </c>
      <c r="D5" s="38" t="s">
        <v>7</v>
      </c>
      <c r="E5" s="38"/>
      <c r="F5" s="38"/>
      <c r="G5" s="49" t="s">
        <v>34</v>
      </c>
      <c r="H5" s="49"/>
      <c r="I5" s="49"/>
      <c r="J5" s="61" t="s">
        <v>10</v>
      </c>
      <c r="K5" s="58" t="s">
        <v>14</v>
      </c>
      <c r="L5" s="38" t="s">
        <v>100</v>
      </c>
      <c r="M5" s="38" t="s">
        <v>104</v>
      </c>
    </row>
    <row r="6" spans="2:14" x14ac:dyDescent="0.3">
      <c r="B6" s="48"/>
      <c r="C6" s="49"/>
      <c r="D6" s="49"/>
      <c r="E6" s="49"/>
      <c r="F6" s="49"/>
      <c r="G6" s="56"/>
      <c r="H6" s="56"/>
      <c r="I6" s="56"/>
      <c r="J6" s="61"/>
      <c r="K6" s="50"/>
    </row>
    <row r="7" spans="2:14" x14ac:dyDescent="0.3">
      <c r="B7" s="48" t="s">
        <v>37</v>
      </c>
      <c r="C7" s="49" t="s">
        <v>38</v>
      </c>
      <c r="D7" s="38" t="s">
        <v>8</v>
      </c>
      <c r="E7" s="38"/>
      <c r="F7" s="38"/>
      <c r="G7" s="49" t="s">
        <v>34</v>
      </c>
      <c r="H7" s="49"/>
      <c r="I7" s="49"/>
      <c r="J7" s="61" t="s">
        <v>13</v>
      </c>
      <c r="K7" s="50" t="s">
        <v>16</v>
      </c>
      <c r="L7" s="38" t="s">
        <v>96</v>
      </c>
      <c r="M7" s="38" t="s">
        <v>105</v>
      </c>
    </row>
    <row r="8" spans="2:14" x14ac:dyDescent="0.3">
      <c r="B8" s="48"/>
      <c r="C8" s="49" t="s">
        <v>39</v>
      </c>
      <c r="D8" s="38" t="s">
        <v>8</v>
      </c>
      <c r="E8" s="38"/>
      <c r="F8" s="38"/>
      <c r="G8" s="49" t="s">
        <v>34</v>
      </c>
      <c r="H8" s="49"/>
      <c r="I8" s="49"/>
      <c r="J8" s="61" t="s">
        <v>13</v>
      </c>
      <c r="K8" s="50" t="s">
        <v>16</v>
      </c>
      <c r="L8" s="38" t="s">
        <v>96</v>
      </c>
      <c r="M8" s="38" t="s">
        <v>105</v>
      </c>
    </row>
    <row r="9" spans="2:14" x14ac:dyDescent="0.3">
      <c r="B9" s="48"/>
      <c r="C9" s="49" t="s">
        <v>40</v>
      </c>
      <c r="D9" s="38" t="s">
        <v>8</v>
      </c>
      <c r="E9" s="38"/>
      <c r="F9" s="38"/>
      <c r="G9" s="38" t="s">
        <v>34</v>
      </c>
      <c r="H9" s="38"/>
      <c r="I9" s="38"/>
      <c r="J9" s="61" t="s">
        <v>13</v>
      </c>
      <c r="K9" s="50" t="s">
        <v>16</v>
      </c>
      <c r="L9" s="38" t="s">
        <v>96</v>
      </c>
      <c r="M9" s="38" t="s">
        <v>105</v>
      </c>
    </row>
    <row r="10" spans="2:14" x14ac:dyDescent="0.3">
      <c r="B10" s="48"/>
      <c r="C10" s="49" t="s">
        <v>42</v>
      </c>
      <c r="D10" s="38" t="s">
        <v>8</v>
      </c>
      <c r="E10" s="38"/>
      <c r="F10" s="38"/>
      <c r="G10" s="49" t="s">
        <v>34</v>
      </c>
      <c r="H10" s="49"/>
      <c r="I10" s="49"/>
      <c r="J10" s="61" t="s">
        <v>13</v>
      </c>
      <c r="K10" s="50" t="s">
        <v>16</v>
      </c>
      <c r="L10" s="38" t="s">
        <v>96</v>
      </c>
      <c r="M10" s="38" t="s">
        <v>105</v>
      </c>
    </row>
    <row r="11" spans="2:14" x14ac:dyDescent="0.3">
      <c r="B11" s="48"/>
      <c r="C11" s="49"/>
      <c r="D11" s="49"/>
      <c r="E11" s="49"/>
      <c r="F11" s="49"/>
      <c r="G11" s="49"/>
      <c r="H11" s="49"/>
      <c r="I11" s="49"/>
      <c r="J11" s="61"/>
      <c r="K11" s="50"/>
    </row>
    <row r="12" spans="2:14" x14ac:dyDescent="0.3">
      <c r="B12" s="48" t="s">
        <v>43</v>
      </c>
      <c r="C12" s="49" t="s">
        <v>44</v>
      </c>
      <c r="D12" s="38" t="s">
        <v>9</v>
      </c>
      <c r="E12" s="38"/>
      <c r="F12" s="38" t="s">
        <v>7</v>
      </c>
      <c r="G12" s="49" t="s">
        <v>32</v>
      </c>
      <c r="H12" s="49" t="s">
        <v>32</v>
      </c>
      <c r="I12" s="49" t="s">
        <v>34</v>
      </c>
      <c r="J12" s="61" t="s">
        <v>16</v>
      </c>
      <c r="K12" s="58" t="s">
        <v>10</v>
      </c>
      <c r="L12" s="38" t="s">
        <v>102</v>
      </c>
      <c r="M12" s="38" t="s">
        <v>106</v>
      </c>
    </row>
    <row r="13" spans="2:14" x14ac:dyDescent="0.3">
      <c r="B13" s="48"/>
      <c r="C13" s="49" t="s">
        <v>45</v>
      </c>
      <c r="D13" s="38" t="s">
        <v>9</v>
      </c>
      <c r="E13" s="38"/>
      <c r="F13" s="38" t="s">
        <v>7</v>
      </c>
      <c r="G13" s="49" t="s">
        <v>32</v>
      </c>
      <c r="H13" s="49" t="s">
        <v>32</v>
      </c>
      <c r="I13" s="49" t="s">
        <v>34</v>
      </c>
      <c r="J13" s="61" t="s">
        <v>16</v>
      </c>
      <c r="K13" s="67" t="s">
        <v>91</v>
      </c>
      <c r="L13" s="38" t="s">
        <v>96</v>
      </c>
      <c r="M13" s="38" t="s">
        <v>106</v>
      </c>
    </row>
    <row r="14" spans="2:14" x14ac:dyDescent="0.3">
      <c r="B14" s="48"/>
      <c r="C14" s="49" t="s">
        <v>46</v>
      </c>
      <c r="D14" s="38" t="s">
        <v>10</v>
      </c>
      <c r="E14" s="38" t="s">
        <v>13</v>
      </c>
      <c r="F14" s="38"/>
      <c r="G14" s="49" t="s">
        <v>32</v>
      </c>
      <c r="H14" s="49" t="s">
        <v>32</v>
      </c>
      <c r="I14" s="49" t="s">
        <v>34</v>
      </c>
      <c r="J14" s="61" t="s">
        <v>8</v>
      </c>
      <c r="K14" s="67" t="s">
        <v>91</v>
      </c>
      <c r="L14" s="38" t="s">
        <v>103</v>
      </c>
      <c r="M14" s="38" t="s">
        <v>106</v>
      </c>
    </row>
    <row r="15" spans="2:14" x14ac:dyDescent="0.3">
      <c r="B15" s="48"/>
      <c r="C15" s="49" t="s">
        <v>47</v>
      </c>
      <c r="D15" s="38" t="s">
        <v>9</v>
      </c>
      <c r="E15" s="38"/>
      <c r="F15" s="38" t="s">
        <v>8</v>
      </c>
      <c r="G15" s="49" t="s">
        <v>32</v>
      </c>
      <c r="H15" s="49" t="s">
        <v>32</v>
      </c>
      <c r="I15" s="49" t="s">
        <v>34</v>
      </c>
      <c r="J15" s="61" t="s">
        <v>16</v>
      </c>
      <c r="K15" s="67" t="s">
        <v>91</v>
      </c>
      <c r="L15" s="38" t="s">
        <v>96</v>
      </c>
      <c r="M15" s="38" t="s">
        <v>106</v>
      </c>
    </row>
    <row r="16" spans="2:14" x14ac:dyDescent="0.3">
      <c r="B16" s="48"/>
      <c r="C16" s="49"/>
      <c r="D16" s="49"/>
      <c r="E16" s="49"/>
      <c r="F16" s="49"/>
      <c r="G16" s="49"/>
      <c r="H16" s="49"/>
      <c r="I16" s="49"/>
      <c r="J16" s="61"/>
      <c r="K16" s="50"/>
    </row>
    <row r="17" spans="2:13" ht="15" thickBot="1" x14ac:dyDescent="0.35">
      <c r="B17" s="51" t="s">
        <v>48</v>
      </c>
      <c r="C17" s="52" t="s">
        <v>49</v>
      </c>
      <c r="D17" s="52" t="s">
        <v>10</v>
      </c>
      <c r="E17" s="52" t="s">
        <v>13</v>
      </c>
      <c r="F17" s="52"/>
      <c r="G17" s="52" t="s">
        <v>32</v>
      </c>
      <c r="H17" s="52" t="s">
        <v>32</v>
      </c>
      <c r="I17" s="52" t="s">
        <v>34</v>
      </c>
      <c r="J17" s="62" t="s">
        <v>8</v>
      </c>
      <c r="K17" s="59" t="s">
        <v>10</v>
      </c>
      <c r="L17" s="38" t="s">
        <v>96</v>
      </c>
      <c r="M17" s="38" t="s">
        <v>106</v>
      </c>
    </row>
    <row r="18" spans="2:13" ht="15" thickBot="1" x14ac:dyDescent="0.35"/>
    <row r="19" spans="2:13" x14ac:dyDescent="0.3">
      <c r="B19" s="45" t="s">
        <v>50</v>
      </c>
      <c r="C19" s="46" t="s">
        <v>51</v>
      </c>
      <c r="D19" s="46" t="s">
        <v>6</v>
      </c>
      <c r="E19" s="46"/>
      <c r="F19" s="46" t="s">
        <v>8</v>
      </c>
      <c r="G19" s="46" t="s">
        <v>32</v>
      </c>
      <c r="H19" s="46" t="s">
        <v>32</v>
      </c>
      <c r="I19" s="46" t="s">
        <v>34</v>
      </c>
      <c r="J19" s="68" t="s">
        <v>91</v>
      </c>
      <c r="K19" s="57" t="s">
        <v>14</v>
      </c>
      <c r="L19" s="38" t="s">
        <v>96</v>
      </c>
      <c r="M19" s="38" t="s">
        <v>107</v>
      </c>
    </row>
    <row r="20" spans="2:13" x14ac:dyDescent="0.3">
      <c r="B20" s="48"/>
      <c r="C20" s="49" t="s">
        <v>52</v>
      </c>
      <c r="D20" s="38" t="s">
        <v>10</v>
      </c>
      <c r="E20" s="38" t="s">
        <v>7</v>
      </c>
      <c r="F20" s="38" t="s">
        <v>7</v>
      </c>
      <c r="G20" s="49" t="s">
        <v>32</v>
      </c>
      <c r="H20" s="49" t="s">
        <v>32</v>
      </c>
      <c r="I20" s="49"/>
      <c r="J20" s="69" t="s">
        <v>91</v>
      </c>
      <c r="K20" s="58" t="s">
        <v>14</v>
      </c>
      <c r="L20" s="38" t="s">
        <v>96</v>
      </c>
      <c r="M20" s="38" t="s">
        <v>107</v>
      </c>
    </row>
    <row r="21" spans="2:13" x14ac:dyDescent="0.3">
      <c r="B21" s="48"/>
      <c r="C21" s="49" t="s">
        <v>53</v>
      </c>
      <c r="D21" s="38" t="s">
        <v>13</v>
      </c>
      <c r="E21" s="38"/>
      <c r="F21" s="38"/>
      <c r="G21" s="49" t="s">
        <v>34</v>
      </c>
      <c r="H21" s="49"/>
      <c r="I21" s="49"/>
      <c r="J21" s="61" t="s">
        <v>14</v>
      </c>
      <c r="K21" s="67" t="s">
        <v>91</v>
      </c>
      <c r="L21" s="38" t="s">
        <v>96</v>
      </c>
      <c r="M21" s="38" t="s">
        <v>107</v>
      </c>
    </row>
    <row r="22" spans="2:13" x14ac:dyDescent="0.3">
      <c r="B22" s="48"/>
      <c r="C22" s="49" t="s">
        <v>54</v>
      </c>
      <c r="D22" s="38" t="s">
        <v>13</v>
      </c>
      <c r="E22" s="38"/>
      <c r="F22" s="38"/>
      <c r="G22" s="49" t="s">
        <v>34</v>
      </c>
      <c r="H22" s="49"/>
      <c r="I22" s="49"/>
      <c r="J22" s="61" t="s">
        <v>14</v>
      </c>
      <c r="K22" s="50" t="s">
        <v>8</v>
      </c>
      <c r="L22" s="38" t="s">
        <v>96</v>
      </c>
      <c r="M22" s="38" t="s">
        <v>107</v>
      </c>
    </row>
    <row r="23" spans="2:13" x14ac:dyDescent="0.3">
      <c r="B23" s="48"/>
      <c r="C23" s="49"/>
      <c r="D23" s="49"/>
      <c r="E23" s="49"/>
      <c r="F23" s="49"/>
      <c r="G23" s="49"/>
      <c r="H23" s="49"/>
      <c r="I23" s="49"/>
      <c r="J23" s="61"/>
      <c r="K23" s="50"/>
    </row>
    <row r="24" spans="2:13" x14ac:dyDescent="0.3">
      <c r="B24" s="48" t="s">
        <v>55</v>
      </c>
      <c r="C24" s="49" t="s">
        <v>56</v>
      </c>
      <c r="D24" s="38" t="s">
        <v>6</v>
      </c>
      <c r="E24" s="38"/>
      <c r="F24" s="38" t="s">
        <v>14</v>
      </c>
      <c r="G24" s="49" t="s">
        <v>32</v>
      </c>
      <c r="H24" s="49" t="s">
        <v>32</v>
      </c>
      <c r="I24" s="49"/>
      <c r="J24" s="61" t="s">
        <v>13</v>
      </c>
      <c r="K24" s="70" t="s">
        <v>91</v>
      </c>
      <c r="L24" s="38" t="s">
        <v>96</v>
      </c>
      <c r="M24" s="38" t="s">
        <v>104</v>
      </c>
    </row>
    <row r="25" spans="2:13" x14ac:dyDescent="0.3">
      <c r="B25" s="48"/>
      <c r="C25" s="49" t="s">
        <v>57</v>
      </c>
      <c r="D25" s="38" t="s">
        <v>14</v>
      </c>
      <c r="E25" s="38" t="s">
        <v>7</v>
      </c>
      <c r="F25" s="38" t="s">
        <v>14</v>
      </c>
      <c r="G25" s="49" t="s">
        <v>32</v>
      </c>
      <c r="H25" s="49" t="s">
        <v>32</v>
      </c>
      <c r="I25" s="49"/>
      <c r="J25" s="71" t="s">
        <v>91</v>
      </c>
      <c r="K25" s="58" t="s">
        <v>13</v>
      </c>
      <c r="L25" s="38" t="s">
        <v>96</v>
      </c>
      <c r="M25" s="38" t="s">
        <v>104</v>
      </c>
    </row>
    <row r="26" spans="2:13" x14ac:dyDescent="0.3">
      <c r="B26" s="48"/>
      <c r="C26" s="49" t="s">
        <v>58</v>
      </c>
      <c r="D26" s="38" t="s">
        <v>6</v>
      </c>
      <c r="E26" s="38"/>
      <c r="F26" s="38" t="s">
        <v>8</v>
      </c>
      <c r="G26" s="49" t="s">
        <v>32</v>
      </c>
      <c r="H26" s="49" t="s">
        <v>32</v>
      </c>
      <c r="I26" s="49" t="s">
        <v>34</v>
      </c>
      <c r="J26" s="61" t="s">
        <v>10</v>
      </c>
      <c r="K26" s="58" t="s">
        <v>13</v>
      </c>
      <c r="L26" s="38" t="s">
        <v>96</v>
      </c>
      <c r="M26" s="38" t="s">
        <v>104</v>
      </c>
    </row>
    <row r="27" spans="2:13" x14ac:dyDescent="0.3">
      <c r="B27" s="48"/>
      <c r="C27" s="49" t="s">
        <v>59</v>
      </c>
      <c r="D27" s="38" t="s">
        <v>14</v>
      </c>
      <c r="E27" s="38" t="s">
        <v>7</v>
      </c>
      <c r="F27" s="38" t="s">
        <v>14</v>
      </c>
      <c r="G27" s="49" t="s">
        <v>32</v>
      </c>
      <c r="H27" s="49" t="s">
        <v>32</v>
      </c>
      <c r="I27" s="49"/>
      <c r="J27" s="71" t="s">
        <v>91</v>
      </c>
      <c r="K27" s="58" t="s">
        <v>13</v>
      </c>
      <c r="L27" s="38" t="s">
        <v>95</v>
      </c>
      <c r="M27" s="38" t="s">
        <v>104</v>
      </c>
    </row>
    <row r="28" spans="2:13" x14ac:dyDescent="0.3">
      <c r="B28" s="48"/>
      <c r="C28" s="49"/>
      <c r="D28" s="49"/>
      <c r="E28" s="49"/>
      <c r="F28" s="49"/>
      <c r="G28" s="49"/>
      <c r="H28" s="49"/>
      <c r="I28" s="49"/>
      <c r="J28" s="61"/>
      <c r="K28" s="50"/>
    </row>
    <row r="29" spans="2:13" x14ac:dyDescent="0.3">
      <c r="B29" s="48" t="s">
        <v>60</v>
      </c>
      <c r="C29" s="49" t="s">
        <v>61</v>
      </c>
      <c r="D29" s="38" t="s">
        <v>8</v>
      </c>
      <c r="E29" s="38"/>
      <c r="F29" s="38"/>
      <c r="G29" s="49"/>
      <c r="H29" s="49"/>
      <c r="I29" s="49" t="s">
        <v>34</v>
      </c>
      <c r="J29" s="61" t="s">
        <v>7</v>
      </c>
      <c r="K29" s="58" t="s">
        <v>13</v>
      </c>
      <c r="L29" s="38" t="s">
        <v>96</v>
      </c>
      <c r="M29" s="38" t="s">
        <v>105</v>
      </c>
    </row>
    <row r="30" spans="2:13" x14ac:dyDescent="0.3">
      <c r="B30" s="48"/>
      <c r="C30" s="49" t="s">
        <v>62</v>
      </c>
      <c r="D30" s="38" t="s">
        <v>8</v>
      </c>
      <c r="E30" s="38"/>
      <c r="F30" s="38"/>
      <c r="G30" s="49" t="s">
        <v>34</v>
      </c>
      <c r="H30" s="49"/>
      <c r="I30" s="49"/>
      <c r="J30" s="61" t="s">
        <v>16</v>
      </c>
      <c r="K30" s="58" t="s">
        <v>13</v>
      </c>
      <c r="L30" s="38" t="s">
        <v>96</v>
      </c>
      <c r="M30" s="38" t="s">
        <v>105</v>
      </c>
    </row>
    <row r="31" spans="2:13" x14ac:dyDescent="0.3">
      <c r="B31" s="48"/>
      <c r="C31" s="49" t="s">
        <v>63</v>
      </c>
      <c r="D31" s="38" t="s">
        <v>8</v>
      </c>
      <c r="E31" s="38"/>
      <c r="F31" s="38"/>
      <c r="G31" s="49"/>
      <c r="H31" s="49"/>
      <c r="I31" s="49" t="s">
        <v>34</v>
      </c>
      <c r="J31" s="61" t="s">
        <v>16</v>
      </c>
      <c r="K31" s="58" t="s">
        <v>13</v>
      </c>
      <c r="L31" s="38" t="s">
        <v>97</v>
      </c>
      <c r="M31" s="38" t="s">
        <v>105</v>
      </c>
    </row>
    <row r="32" spans="2:13" x14ac:dyDescent="0.3">
      <c r="B32" s="48"/>
      <c r="C32" s="49" t="s">
        <v>64</v>
      </c>
      <c r="D32" s="38" t="s">
        <v>8</v>
      </c>
      <c r="E32" s="38"/>
      <c r="F32" s="38"/>
      <c r="G32" s="49" t="s">
        <v>34</v>
      </c>
      <c r="H32" s="49"/>
      <c r="I32" s="49"/>
      <c r="J32" s="61" t="s">
        <v>16</v>
      </c>
      <c r="K32" s="58" t="s">
        <v>7</v>
      </c>
      <c r="L32" s="38" t="s">
        <v>97</v>
      </c>
      <c r="M32" s="38" t="s">
        <v>105</v>
      </c>
    </row>
    <row r="33" spans="2:13" x14ac:dyDescent="0.3">
      <c r="B33" s="48"/>
      <c r="C33" s="49"/>
      <c r="D33" s="49"/>
      <c r="E33" s="49"/>
      <c r="F33" s="49"/>
      <c r="G33" s="49"/>
      <c r="H33" s="49"/>
      <c r="I33" s="49"/>
      <c r="J33" s="61"/>
      <c r="K33" s="50"/>
    </row>
    <row r="34" spans="2:13" ht="15" thickBot="1" x14ac:dyDescent="0.35">
      <c r="B34" s="51" t="s">
        <v>65</v>
      </c>
      <c r="C34" s="52" t="s">
        <v>66</v>
      </c>
      <c r="D34" s="52" t="s">
        <v>6</v>
      </c>
      <c r="E34" s="52"/>
      <c r="F34" s="52" t="s">
        <v>13</v>
      </c>
      <c r="G34" s="52" t="s">
        <v>32</v>
      </c>
      <c r="H34" s="52" t="s">
        <v>32</v>
      </c>
      <c r="I34" s="52" t="s">
        <v>34</v>
      </c>
      <c r="J34" s="62" t="s">
        <v>8</v>
      </c>
      <c r="K34" s="59" t="s">
        <v>7</v>
      </c>
      <c r="L34" s="38" t="s">
        <v>99</v>
      </c>
      <c r="M34" s="38" t="s">
        <v>106</v>
      </c>
    </row>
    <row r="35" spans="2:13" ht="15" thickBot="1" x14ac:dyDescent="0.35">
      <c r="D35" s="54"/>
      <c r="E35" s="54"/>
      <c r="F35" s="54"/>
    </row>
    <row r="36" spans="2:13" x14ac:dyDescent="0.3">
      <c r="B36" s="45" t="s">
        <v>67</v>
      </c>
      <c r="C36" s="46" t="s">
        <v>68</v>
      </c>
      <c r="D36" s="49" t="s">
        <v>13</v>
      </c>
      <c r="E36" s="49"/>
      <c r="F36" s="49"/>
      <c r="G36" s="46" t="s">
        <v>34</v>
      </c>
      <c r="H36" s="46"/>
      <c r="I36" s="46"/>
      <c r="J36" s="60" t="s">
        <v>14</v>
      </c>
      <c r="K36" s="47" t="s">
        <v>16</v>
      </c>
      <c r="L36" s="38" t="s">
        <v>96</v>
      </c>
      <c r="M36" s="38" t="s">
        <v>107</v>
      </c>
    </row>
    <row r="37" spans="2:13" x14ac:dyDescent="0.3">
      <c r="B37" s="48"/>
      <c r="C37" s="49" t="s">
        <v>69</v>
      </c>
      <c r="D37" s="49" t="s">
        <v>13</v>
      </c>
      <c r="E37" s="49"/>
      <c r="F37" s="49"/>
      <c r="G37" s="49" t="s">
        <v>34</v>
      </c>
      <c r="H37" s="49"/>
      <c r="I37" s="49"/>
      <c r="J37" s="61" t="s">
        <v>14</v>
      </c>
      <c r="K37" s="50" t="s">
        <v>16</v>
      </c>
      <c r="L37" s="38" t="s">
        <v>96</v>
      </c>
      <c r="M37" s="38" t="s">
        <v>107</v>
      </c>
    </row>
    <row r="38" spans="2:13" x14ac:dyDescent="0.3">
      <c r="B38" s="48"/>
      <c r="C38" s="49" t="s">
        <v>70</v>
      </c>
      <c r="D38" s="49" t="s">
        <v>13</v>
      </c>
      <c r="E38" s="49"/>
      <c r="F38" s="49"/>
      <c r="G38" s="49" t="s">
        <v>34</v>
      </c>
      <c r="H38" s="49"/>
      <c r="I38" s="49"/>
      <c r="J38" s="61" t="s">
        <v>7</v>
      </c>
      <c r="K38" s="50" t="s">
        <v>10</v>
      </c>
      <c r="L38" s="38" t="s">
        <v>96</v>
      </c>
      <c r="M38" s="38" t="s">
        <v>107</v>
      </c>
    </row>
    <row r="39" spans="2:13" x14ac:dyDescent="0.3">
      <c r="B39" s="48"/>
      <c r="C39" s="49" t="s">
        <v>71</v>
      </c>
      <c r="D39" s="49" t="s">
        <v>13</v>
      </c>
      <c r="E39" s="49"/>
      <c r="F39" s="49"/>
      <c r="G39" s="49" t="s">
        <v>34</v>
      </c>
      <c r="H39" s="49"/>
      <c r="I39" s="49"/>
      <c r="J39" s="61" t="s">
        <v>7</v>
      </c>
      <c r="K39" s="50" t="s">
        <v>10</v>
      </c>
      <c r="L39" s="38" t="s">
        <v>96</v>
      </c>
      <c r="M39" s="38" t="s">
        <v>107</v>
      </c>
    </row>
    <row r="40" spans="2:13" x14ac:dyDescent="0.3">
      <c r="B40" s="48"/>
      <c r="C40" s="49"/>
      <c r="D40" s="49"/>
      <c r="E40" s="49"/>
      <c r="F40" s="49"/>
      <c r="G40" s="49"/>
      <c r="H40" s="49"/>
      <c r="I40" s="49"/>
      <c r="J40" s="61"/>
      <c r="K40" s="50"/>
    </row>
    <row r="41" spans="2:13" x14ac:dyDescent="0.3">
      <c r="B41" s="48" t="s">
        <v>72</v>
      </c>
      <c r="C41" s="49" t="s">
        <v>73</v>
      </c>
      <c r="D41" s="38" t="s">
        <v>10</v>
      </c>
      <c r="E41" s="38" t="s">
        <v>8</v>
      </c>
      <c r="F41" s="38"/>
      <c r="G41" s="49" t="s">
        <v>32</v>
      </c>
      <c r="H41" s="49"/>
      <c r="I41" s="49" t="s">
        <v>34</v>
      </c>
      <c r="J41" s="69" t="s">
        <v>91</v>
      </c>
      <c r="K41" s="58" t="s">
        <v>7</v>
      </c>
      <c r="L41" s="38" t="s">
        <v>96</v>
      </c>
      <c r="M41" s="38" t="s">
        <v>106</v>
      </c>
    </row>
    <row r="42" spans="2:13" x14ac:dyDescent="0.3">
      <c r="B42" s="48"/>
      <c r="C42" s="49" t="s">
        <v>74</v>
      </c>
      <c r="D42" s="38" t="s">
        <v>16</v>
      </c>
      <c r="E42" s="38"/>
      <c r="F42" s="38"/>
      <c r="G42" s="49" t="s">
        <v>34</v>
      </c>
      <c r="H42" s="49"/>
      <c r="I42" s="49"/>
      <c r="J42" s="61" t="s">
        <v>14</v>
      </c>
      <c r="K42" s="50" t="s">
        <v>8</v>
      </c>
      <c r="L42" s="38" t="s">
        <v>96</v>
      </c>
      <c r="M42" s="38" t="s">
        <v>106</v>
      </c>
    </row>
    <row r="43" spans="2:13" x14ac:dyDescent="0.3">
      <c r="B43" s="48"/>
      <c r="C43" s="49" t="s">
        <v>75</v>
      </c>
      <c r="D43" s="38" t="s">
        <v>16</v>
      </c>
      <c r="E43" s="38"/>
      <c r="F43" s="38"/>
      <c r="G43" s="49"/>
      <c r="H43" s="49"/>
      <c r="I43" s="49" t="s">
        <v>34</v>
      </c>
      <c r="J43" s="61" t="s">
        <v>8</v>
      </c>
      <c r="K43" s="50" t="s">
        <v>10</v>
      </c>
      <c r="L43" s="38" t="s">
        <v>96</v>
      </c>
      <c r="M43" s="38" t="s">
        <v>106</v>
      </c>
    </row>
    <row r="44" spans="2:13" x14ac:dyDescent="0.3">
      <c r="B44" s="48"/>
      <c r="C44" s="49" t="s">
        <v>76</v>
      </c>
      <c r="D44" s="38" t="s">
        <v>16</v>
      </c>
      <c r="E44" s="38"/>
      <c r="F44" s="38"/>
      <c r="G44" s="49"/>
      <c r="H44" s="49"/>
      <c r="I44" s="49" t="s">
        <v>34</v>
      </c>
      <c r="J44" s="61" t="s">
        <v>7</v>
      </c>
      <c r="K44" s="50" t="s">
        <v>8</v>
      </c>
      <c r="L44" s="38" t="s">
        <v>96</v>
      </c>
      <c r="M44" s="38" t="s">
        <v>106</v>
      </c>
    </row>
    <row r="45" spans="2:13" x14ac:dyDescent="0.3">
      <c r="B45" s="48"/>
      <c r="C45" s="49"/>
      <c r="D45" s="49"/>
      <c r="E45" s="49"/>
      <c r="F45" s="49"/>
      <c r="G45" s="49"/>
      <c r="H45" s="49"/>
      <c r="I45" s="49"/>
      <c r="J45" s="61"/>
      <c r="K45" s="50"/>
    </row>
    <row r="46" spans="2:13" x14ac:dyDescent="0.3">
      <c r="B46" s="48" t="s">
        <v>77</v>
      </c>
      <c r="C46" s="49" t="s">
        <v>78</v>
      </c>
      <c r="D46" s="38" t="s">
        <v>14</v>
      </c>
      <c r="E46" s="38" t="s">
        <v>8</v>
      </c>
      <c r="F46" s="38"/>
      <c r="G46" s="49" t="s">
        <v>32</v>
      </c>
      <c r="H46" s="49"/>
      <c r="I46" s="49" t="s">
        <v>34</v>
      </c>
      <c r="J46" s="69" t="s">
        <v>91</v>
      </c>
      <c r="K46" s="58" t="s">
        <v>10</v>
      </c>
      <c r="L46" s="38" t="s">
        <v>97</v>
      </c>
      <c r="M46" s="38" t="s">
        <v>104</v>
      </c>
    </row>
    <row r="47" spans="2:13" x14ac:dyDescent="0.3">
      <c r="B47" s="48"/>
      <c r="C47" s="49" t="s">
        <v>79</v>
      </c>
      <c r="D47" s="38" t="s">
        <v>14</v>
      </c>
      <c r="E47" s="38" t="s">
        <v>16</v>
      </c>
      <c r="F47" s="38"/>
      <c r="G47" s="49" t="s">
        <v>32</v>
      </c>
      <c r="H47" s="49" t="s">
        <v>32</v>
      </c>
      <c r="I47" s="49" t="s">
        <v>34</v>
      </c>
      <c r="J47" s="61" t="s">
        <v>7</v>
      </c>
      <c r="K47" s="58" t="s">
        <v>8</v>
      </c>
      <c r="L47" s="38" t="s">
        <v>96</v>
      </c>
      <c r="M47" s="38" t="s">
        <v>104</v>
      </c>
    </row>
    <row r="48" spans="2:13" x14ac:dyDescent="0.3">
      <c r="B48" s="48"/>
      <c r="C48" s="49" t="s">
        <v>80</v>
      </c>
      <c r="D48" s="38" t="s">
        <v>14</v>
      </c>
      <c r="E48" s="38" t="s">
        <v>16</v>
      </c>
      <c r="F48" s="38"/>
      <c r="G48" s="49" t="s">
        <v>32</v>
      </c>
      <c r="H48" s="49" t="s">
        <v>32</v>
      </c>
      <c r="I48" s="49" t="s">
        <v>34</v>
      </c>
      <c r="J48" s="61" t="s">
        <v>7</v>
      </c>
      <c r="K48" s="58" t="s">
        <v>8</v>
      </c>
      <c r="L48" s="38" t="s">
        <v>96</v>
      </c>
      <c r="M48" s="38" t="s">
        <v>105</v>
      </c>
    </row>
    <row r="49" spans="2:13" x14ac:dyDescent="0.3">
      <c r="B49" s="48"/>
      <c r="C49" s="49" t="s">
        <v>81</v>
      </c>
      <c r="D49" s="38" t="s">
        <v>14</v>
      </c>
      <c r="E49" s="38" t="s">
        <v>13</v>
      </c>
      <c r="F49" s="38"/>
      <c r="G49" s="49" t="s">
        <v>32</v>
      </c>
      <c r="H49" s="49" t="s">
        <v>32</v>
      </c>
      <c r="I49" s="49" t="s">
        <v>34</v>
      </c>
      <c r="J49" s="61" t="s">
        <v>8</v>
      </c>
      <c r="K49" s="58" t="s">
        <v>7</v>
      </c>
      <c r="L49" s="38" t="s">
        <v>98</v>
      </c>
      <c r="M49" s="38" t="s">
        <v>107</v>
      </c>
    </row>
    <row r="50" spans="2:13" x14ac:dyDescent="0.3">
      <c r="B50" s="48"/>
      <c r="C50" s="49"/>
      <c r="D50" s="49"/>
      <c r="E50" s="49"/>
      <c r="F50" s="49"/>
      <c r="G50" s="49"/>
      <c r="H50" s="49"/>
      <c r="I50" s="49"/>
      <c r="J50" s="61"/>
      <c r="K50" s="50"/>
    </row>
    <row r="51" spans="2:13" ht="15" thickBot="1" x14ac:dyDescent="0.35">
      <c r="B51" s="51" t="s">
        <v>82</v>
      </c>
      <c r="C51" s="52" t="s">
        <v>83</v>
      </c>
      <c r="D51" s="52" t="s">
        <v>19</v>
      </c>
      <c r="E51" s="52"/>
      <c r="F51" s="52" t="s">
        <v>16</v>
      </c>
      <c r="G51" s="52" t="s">
        <v>32</v>
      </c>
      <c r="H51" s="52" t="s">
        <v>32</v>
      </c>
      <c r="I51" s="52" t="s">
        <v>34</v>
      </c>
      <c r="J51" s="62" t="s">
        <v>8</v>
      </c>
      <c r="K51" s="59" t="s">
        <v>7</v>
      </c>
      <c r="L51" s="38" t="s">
        <v>96</v>
      </c>
      <c r="M51" s="38" t="s">
        <v>106</v>
      </c>
    </row>
    <row r="52" spans="2:13" ht="15" thickBot="1" x14ac:dyDescent="0.35"/>
    <row r="53" spans="2:13" ht="15" thickBot="1" x14ac:dyDescent="0.35">
      <c r="B53" s="53" t="s">
        <v>84</v>
      </c>
      <c r="C53" s="54" t="s">
        <v>85</v>
      </c>
      <c r="D53" s="54" t="s">
        <v>13</v>
      </c>
      <c r="E53" s="54"/>
      <c r="F53" s="54"/>
      <c r="G53" s="54" t="s">
        <v>32</v>
      </c>
      <c r="H53" s="54" t="s">
        <v>32</v>
      </c>
      <c r="I53" s="54"/>
      <c r="J53" s="63"/>
      <c r="K53" s="55"/>
    </row>
    <row r="55" spans="2:13" x14ac:dyDescent="0.3">
      <c r="I55" s="64" t="s">
        <v>92</v>
      </c>
      <c r="J55" s="64" t="s">
        <v>93</v>
      </c>
      <c r="K55" s="64" t="s">
        <v>108</v>
      </c>
    </row>
    <row r="56" spans="2:13" x14ac:dyDescent="0.3">
      <c r="B56" t="s">
        <v>86</v>
      </c>
      <c r="I56" s="64" t="s">
        <v>13</v>
      </c>
      <c r="J56" s="64">
        <f>COUNTIF($J$2:$J$53,"Maurice H")</f>
        <v>5</v>
      </c>
      <c r="K56" s="64">
        <f>COUNTIF($M$2:$M$53,"Maurice H")</f>
        <v>0</v>
      </c>
    </row>
    <row r="57" spans="2:13" x14ac:dyDescent="0.3">
      <c r="B57" t="s">
        <v>32</v>
      </c>
      <c r="I57" s="64" t="s">
        <v>8</v>
      </c>
      <c r="J57" s="64">
        <f>COUNTIF($J$2:$J$53,"Jos")</f>
        <v>6</v>
      </c>
      <c r="K57" s="64">
        <f>COUNTIF($M$2:$M$53,"")</f>
        <v>13</v>
      </c>
    </row>
    <row r="58" spans="2:13" x14ac:dyDescent="0.3">
      <c r="B58" t="s">
        <v>34</v>
      </c>
      <c r="I58" s="64" t="s">
        <v>14</v>
      </c>
      <c r="J58" s="64">
        <f>COUNTIF($J$2:$J$53,"Hossein")</f>
        <v>5</v>
      </c>
      <c r="K58" s="64">
        <f t="shared" ref="K58:K64" si="0">COUNTIF($M$2:$M$53,"Maurice H")</f>
        <v>0</v>
      </c>
    </row>
    <row r="59" spans="2:13" x14ac:dyDescent="0.3">
      <c r="B59" t="s">
        <v>41</v>
      </c>
      <c r="I59" s="64" t="s">
        <v>16</v>
      </c>
      <c r="J59" s="64">
        <f>COUNTIF($J$2:$J$53,"Ger")</f>
        <v>6</v>
      </c>
      <c r="K59" s="64">
        <f t="shared" si="0"/>
        <v>0</v>
      </c>
    </row>
    <row r="60" spans="2:13" x14ac:dyDescent="0.3">
      <c r="I60" s="64" t="s">
        <v>91</v>
      </c>
      <c r="J60" s="64">
        <f>COUNTIF($J$2:$J$53,"Benjamin")</f>
        <v>6</v>
      </c>
      <c r="K60" s="64">
        <f t="shared" si="0"/>
        <v>0</v>
      </c>
    </row>
    <row r="61" spans="2:13" x14ac:dyDescent="0.3">
      <c r="I61" s="64" t="s">
        <v>7</v>
      </c>
      <c r="J61" s="64">
        <f>COUNTIF($J$2:$J$53,"Gerard")</f>
        <v>6</v>
      </c>
      <c r="K61" s="64">
        <f t="shared" si="0"/>
        <v>0</v>
      </c>
    </row>
    <row r="62" spans="2:13" x14ac:dyDescent="0.3">
      <c r="I62" s="64" t="s">
        <v>10</v>
      </c>
      <c r="J62" s="64">
        <f>COUNTIF($J$2:$J$53,"Leo")</f>
        <v>2</v>
      </c>
      <c r="K62" s="64">
        <f t="shared" si="0"/>
        <v>0</v>
      </c>
    </row>
    <row r="63" spans="2:13" x14ac:dyDescent="0.3">
      <c r="I63" s="64" t="s">
        <v>6</v>
      </c>
      <c r="J63" s="64">
        <f>COUNTIF($J$2:$J$53,"Ronald")</f>
        <v>3</v>
      </c>
      <c r="K63" s="64">
        <f t="shared" si="0"/>
        <v>0</v>
      </c>
    </row>
    <row r="64" spans="2:13" x14ac:dyDescent="0.3">
      <c r="I64" s="64"/>
      <c r="J64" s="64">
        <f>SUM(J56:J62)</f>
        <v>36</v>
      </c>
      <c r="K64" s="64">
        <f t="shared" si="0"/>
        <v>0</v>
      </c>
    </row>
  </sheetData>
  <autoFilter ref="B1:L5" xr:uid="{00000000-0009-0000-0000-000002000000}"/>
  <conditionalFormatting sqref="G2:I53 K19:L20 K29:L32 K41:L41 L42:L44 K46:L49 K51:L51 K2:M2 L3:M5 L20:M22 L7:M10 K12:M15 K17:M17 M19 K24:M27 M30:M32 K34:M34 L36:M39 M49">
    <cfRule type="cellIs" dxfId="29" priority="28" operator="equal">
      <formula>"afgerond"</formula>
    </cfRule>
    <cfRule type="cellIs" dxfId="28" priority="29" operator="equal">
      <formula>"review"</formula>
    </cfRule>
    <cfRule type="cellIs" dxfId="27" priority="30" operator="equal">
      <formula>"ontwikkeling"</formula>
    </cfRule>
  </conditionalFormatting>
  <conditionalFormatting sqref="K3">
    <cfRule type="cellIs" dxfId="26" priority="25" operator="equal">
      <formula>"afgerond"</formula>
    </cfRule>
    <cfRule type="cellIs" dxfId="25" priority="26" operator="equal">
      <formula>"review"</formula>
    </cfRule>
    <cfRule type="cellIs" dxfId="24" priority="27" operator="equal">
      <formula>"ontwikkeling"</formula>
    </cfRule>
  </conditionalFormatting>
  <conditionalFormatting sqref="K4">
    <cfRule type="cellIs" dxfId="23" priority="22" operator="equal">
      <formula>"afgerond"</formula>
    </cfRule>
    <cfRule type="cellIs" dxfId="22" priority="23" operator="equal">
      <formula>"review"</formula>
    </cfRule>
    <cfRule type="cellIs" dxfId="21" priority="24" operator="equal">
      <formula>"ontwikkeling"</formula>
    </cfRule>
  </conditionalFormatting>
  <conditionalFormatting sqref="K5">
    <cfRule type="cellIs" dxfId="20" priority="19" operator="equal">
      <formula>"afgerond"</formula>
    </cfRule>
    <cfRule type="cellIs" dxfId="19" priority="20" operator="equal">
      <formula>"review"</formula>
    </cfRule>
    <cfRule type="cellIs" dxfId="18" priority="21" operator="equal">
      <formula>"ontwikkeling"</formula>
    </cfRule>
  </conditionalFormatting>
  <conditionalFormatting sqref="M29">
    <cfRule type="cellIs" dxfId="17" priority="16" operator="equal">
      <formula>"afgerond"</formula>
    </cfRule>
    <cfRule type="cellIs" dxfId="16" priority="17" operator="equal">
      <formula>"review"</formula>
    </cfRule>
    <cfRule type="cellIs" dxfId="15" priority="18" operator="equal">
      <formula>"ontwikkeling"</formula>
    </cfRule>
  </conditionalFormatting>
  <conditionalFormatting sqref="M41:M44">
    <cfRule type="cellIs" dxfId="14" priority="13" operator="equal">
      <formula>"afgerond"</formula>
    </cfRule>
    <cfRule type="cellIs" dxfId="13" priority="14" operator="equal">
      <formula>"review"</formula>
    </cfRule>
    <cfRule type="cellIs" dxfId="12" priority="15" operator="equal">
      <formula>"ontwikkeling"</formula>
    </cfRule>
  </conditionalFormatting>
  <conditionalFormatting sqref="M46">
    <cfRule type="cellIs" dxfId="11" priority="10" operator="equal">
      <formula>"afgerond"</formula>
    </cfRule>
    <cfRule type="cellIs" dxfId="10" priority="11" operator="equal">
      <formula>"review"</formula>
    </cfRule>
    <cfRule type="cellIs" dxfId="9" priority="12" operator="equal">
      <formula>"ontwikkeling"</formula>
    </cfRule>
  </conditionalFormatting>
  <conditionalFormatting sqref="M47">
    <cfRule type="cellIs" dxfId="8" priority="7" operator="equal">
      <formula>"afgerond"</formula>
    </cfRule>
    <cfRule type="cellIs" dxfId="7" priority="8" operator="equal">
      <formula>"review"</formula>
    </cfRule>
    <cfRule type="cellIs" dxfId="6" priority="9" operator="equal">
      <formula>"ontwikkeling"</formula>
    </cfRule>
  </conditionalFormatting>
  <conditionalFormatting sqref="M48">
    <cfRule type="cellIs" dxfId="5" priority="4" operator="equal">
      <formula>"afgerond"</formula>
    </cfRule>
    <cfRule type="cellIs" dxfId="4" priority="5" operator="equal">
      <formula>"review"</formula>
    </cfRule>
    <cfRule type="cellIs" dxfId="3" priority="6" operator="equal">
      <formula>"ontwikkeling"</formula>
    </cfRule>
  </conditionalFormatting>
  <conditionalFormatting sqref="M51">
    <cfRule type="cellIs" dxfId="2" priority="1" operator="equal">
      <formula>"afgerond"</formula>
    </cfRule>
    <cfRule type="cellIs" dxfId="1" priority="2" operator="equal">
      <formula>"review"</formula>
    </cfRule>
    <cfRule type="cellIs" dxfId="0" priority="3" operator="equal">
      <formula>"ontwikkeling"</formula>
    </cfRule>
  </conditionalFormatting>
  <dataValidations count="1">
    <dataValidation type="list" allowBlank="1" showInputMessage="1" showErrorMessage="1" sqref="G2:I53" xr:uid="{00000000-0002-0000-0200-000000000000}">
      <formula1>$B$57:$B$59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Minor Software Kwaliteit</vt:lpstr>
      <vt:lpstr>Blad1</vt:lpstr>
      <vt:lpstr>Voortgang Ontwikkeling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2019-06-21T13:25:45Z</dcterms:modified>
  <cp:category/>
  <cp:contentStatus/>
</cp:coreProperties>
</file>